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uarios\fespinoza\Documents\Trabajo\SCC\PE LINARES\POR 202002\17-2-21\FEP\"/>
    </mc:Choice>
  </mc:AlternateContent>
  <bookViews>
    <workbookView xWindow="0" yWindow="0" windowWidth="16008" windowHeight="12000" tabRatio="867" activeTab="2"/>
  </bookViews>
  <sheets>
    <sheet name="TAPA" sheetId="12" r:id="rId1"/>
    <sheet name="Flota" sheetId="51" state="hidden" r:id="rId2"/>
    <sheet name="Operador SA" sheetId="14" r:id="rId3"/>
    <sheet name="1B-R" sheetId="54" r:id="rId4"/>
  </sheets>
  <definedNames>
    <definedName name="Dias_en_el_mes" localSheetId="3">#REF!</definedName>
    <definedName name="Dias_en_el_mes">#REF!</definedName>
    <definedName name="Tarifa_Adulta" localSheetId="3">#REF!</definedName>
    <definedName name="Tarifa_Adulta">#REF!</definedName>
  </definedNames>
  <calcPr calcId="152511"/>
</workbook>
</file>

<file path=xl/calcChain.xml><?xml version="1.0" encoding="utf-8"?>
<calcChain xmlns="http://schemas.openxmlformats.org/spreadsheetml/2006/main">
  <c r="E7" i="54" l="1"/>
  <c r="F7" i="54"/>
  <c r="D7" i="54"/>
  <c r="C7" i="54"/>
  <c r="B7" i="54"/>
  <c r="B2" i="54" s="1"/>
  <c r="E37" i="54"/>
  <c r="D11" i="54"/>
  <c r="C12" i="51" l="1"/>
  <c r="C11" i="51"/>
  <c r="D14" i="14" l="1"/>
  <c r="C10" i="51" l="1"/>
  <c r="C9" i="51"/>
  <c r="C8" i="51"/>
  <c r="C7" i="51"/>
  <c r="C6" i="51"/>
  <c r="C5" i="51"/>
  <c r="C4" i="51"/>
  <c r="C3" i="51"/>
  <c r="C13" i="51" l="1"/>
  <c r="B4" i="12"/>
  <c r="C4" i="14" s="1"/>
  <c r="I11" i="14"/>
  <c r="I8" i="14"/>
  <c r="D11" i="14"/>
  <c r="D10" i="14"/>
  <c r="D9" i="14"/>
  <c r="D8" i="14"/>
  <c r="D13" i="14"/>
</calcChain>
</file>

<file path=xl/sharedStrings.xml><?xml version="1.0" encoding="utf-8"?>
<sst xmlns="http://schemas.openxmlformats.org/spreadsheetml/2006/main" count="115" uniqueCount="98">
  <si>
    <t>1. Descripción del Servicio</t>
  </si>
  <si>
    <t>Servicio</t>
  </si>
  <si>
    <t>Sentido</t>
  </si>
  <si>
    <t>Origen</t>
  </si>
  <si>
    <t>Destino</t>
  </si>
  <si>
    <t>Estacionalidad</t>
  </si>
  <si>
    <t>2. Frecuencias</t>
  </si>
  <si>
    <t>Periodo</t>
  </si>
  <si>
    <t>Horario</t>
  </si>
  <si>
    <t>Tipo Demanda</t>
  </si>
  <si>
    <t>Frecuencia (buses/hr)</t>
  </si>
  <si>
    <t>00:00-00:59</t>
  </si>
  <si>
    <t>-</t>
  </si>
  <si>
    <t>01:00-01:59</t>
  </si>
  <si>
    <t>02:00-02:59</t>
  </si>
  <si>
    <t>03:00-03:59</t>
  </si>
  <si>
    <t>04:00-04:59</t>
  </si>
  <si>
    <t>05:00-05:59</t>
  </si>
  <si>
    <t>06:00-06:59</t>
  </si>
  <si>
    <t>07:00-07:59</t>
  </si>
  <si>
    <t>08:00-08:59</t>
  </si>
  <si>
    <t>09:00-09:59</t>
  </si>
  <si>
    <t>10:00-10:59</t>
  </si>
  <si>
    <t>11:00-11:59</t>
  </si>
  <si>
    <t>12:00-12:59</t>
  </si>
  <si>
    <t>13:00-13:59</t>
  </si>
  <si>
    <t>14:00-14:59</t>
  </si>
  <si>
    <t>15:00-15:59</t>
  </si>
  <si>
    <t>16:00-16:59</t>
  </si>
  <si>
    <t>17:00-17:59</t>
  </si>
  <si>
    <t>18:00-18:59</t>
  </si>
  <si>
    <t>19:00-19:59</t>
  </si>
  <si>
    <t>20:00-20:59</t>
  </si>
  <si>
    <t>Total</t>
  </si>
  <si>
    <t>TIPO</t>
  </si>
  <si>
    <t>ESTACIONALIDAD</t>
  </si>
  <si>
    <t>REGIÓN</t>
  </si>
  <si>
    <t>CORRELATIVO</t>
  </si>
  <si>
    <t>UNIDAD DE NEGOCIO</t>
  </si>
  <si>
    <t>FECHA INICIO</t>
  </si>
  <si>
    <t>Realizado por</t>
  </si>
  <si>
    <t>FECHA FIN</t>
  </si>
  <si>
    <t>Revisado por</t>
  </si>
  <si>
    <t>RESUMEN PROGRAMA DE OPERACIÓN</t>
  </si>
  <si>
    <t>CÓDIGO</t>
  </si>
  <si>
    <t>1. Descripción del Programa de Operación</t>
  </si>
  <si>
    <t>DETALLE Estacionalidad</t>
  </si>
  <si>
    <t>MODIFICA SUBSIDIO</t>
  </si>
  <si>
    <t>NO</t>
  </si>
  <si>
    <t>2. Descripción del Operador</t>
  </si>
  <si>
    <t>OPERADOR DE TRANSPORTE</t>
  </si>
  <si>
    <t>RUT</t>
  </si>
  <si>
    <t>FOLIO</t>
  </si>
  <si>
    <t>REPRESENTANTE LEGAL</t>
  </si>
  <si>
    <t>ADMINISTRADOR OPERACIONAL</t>
  </si>
  <si>
    <t>3. Descripción de la Flota</t>
  </si>
  <si>
    <t>FLOTA MÍNIMA UN</t>
  </si>
  <si>
    <t>FLOTA INSCRITA UN</t>
  </si>
  <si>
    <t>ANTIGÜEDAD MÁX</t>
  </si>
  <si>
    <t>4. Resumen de servicios</t>
  </si>
  <si>
    <t>Longitud (KM)</t>
  </si>
  <si>
    <t>ID_Servicio</t>
  </si>
  <si>
    <t>Adjunta KMZ</t>
  </si>
  <si>
    <t>21:00-21:59</t>
  </si>
  <si>
    <t>22:00-22:59</t>
  </si>
  <si>
    <t>23:00-23:59</t>
  </si>
  <si>
    <t>TIPO REGULACIÓN</t>
  </si>
  <si>
    <t>ZONA REGULADA</t>
  </si>
  <si>
    <t>PE</t>
  </si>
  <si>
    <t>VII</t>
  </si>
  <si>
    <t>Linares</t>
  </si>
  <si>
    <t>REGRESO</t>
  </si>
  <si>
    <t>SI</t>
  </si>
  <si>
    <t>San Ambrosio</t>
  </si>
  <si>
    <t>Cesar Gonzalez Cifuentes</t>
  </si>
  <si>
    <t>Baja</t>
  </si>
  <si>
    <t>14.388.712-K</t>
  </si>
  <si>
    <t>SA</t>
  </si>
  <si>
    <t>71.700.100-1</t>
  </si>
  <si>
    <t>Flota requerida</t>
  </si>
  <si>
    <t>1A-1</t>
  </si>
  <si>
    <t>1A-R</t>
  </si>
  <si>
    <t>1B-I</t>
  </si>
  <si>
    <t>1B-R</t>
  </si>
  <si>
    <t>2A-I</t>
  </si>
  <si>
    <t>2A-R</t>
  </si>
  <si>
    <t>4A-I</t>
  </si>
  <si>
    <t>4A-R</t>
  </si>
  <si>
    <t>4D-R</t>
  </si>
  <si>
    <t>4D-I</t>
  </si>
  <si>
    <t>Día Laboral</t>
  </si>
  <si>
    <t>Francisco Ceballos S.</t>
  </si>
  <si>
    <t>POR</t>
  </si>
  <si>
    <t>Población Las Camelias</t>
  </si>
  <si>
    <t>Trabajos en la vía 3-28 feb</t>
  </si>
  <si>
    <t>1B</t>
  </si>
  <si>
    <t>Las Tranqueras</t>
  </si>
  <si>
    <t>COVID19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</si>
</sst>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-;\-* #,##0.00_-;_-* &quot;-&quot;??_-;_-@_-"/>
    <numFmt numFmtId="165" formatCode="_-&quot;$&quot;\ * #,##0.00_-;\-&quot;$&quot;\ * #,##0.00_-;_-&quot;$&quot;\ * &quot;-&quot;??_-;_-@_-"/>
    <numFmt numFmtId="166" formatCode="_-* #,##0.00\ _€_-;\-* #,##0.00\ _€_-;_-* &quot;-&quot;??\ _€_-;_-@_-"/>
    <numFmt numFmtId="167" formatCode="_-* #,##0.00\ _P_t_s_-;\-* #,##0.00\ _P_t_s_-;_-* &quot;-&quot;??\ _P_t_s_-;_-@_-"/>
    <numFmt numFmtId="168" formatCode="_-* #,##0.00\ &quot;€&quot;_-;\-* #,##0.00\ &quot;€&quot;_-;_-* &quot;-&quot;??\ &quot;€&quot;_-;_-@_-"/>
    <numFmt numFmtId="169" formatCode="_(&quot;$&quot;\ * #,##0.00_);_(&quot;$&quot;\ * \(#,##0.00\);_(&quot;$&quot;\ * &quot;-&quot;??_);_(@_)"/>
    <numFmt numFmtId="170" formatCode="dd\/mm\/yyyy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0"/>
      <name val="Courier New"/>
      <family val="3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Trebuchet MS"/>
      <family val="2"/>
    </font>
    <font>
      <b/>
      <sz val="12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28"/>
      <color theme="1"/>
      <name val="Trebuchet MS"/>
      <family val="2"/>
    </font>
    <font>
      <sz val="10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Trebuchet MS"/>
      <family val="2"/>
    </font>
    <font>
      <b/>
      <sz val="12"/>
      <color theme="1"/>
      <name val="Trebuchet MS"/>
      <family val="2"/>
    </font>
    <font>
      <sz val="11"/>
      <name val="Trebuchet MS"/>
      <family val="2"/>
    </font>
    <font>
      <b/>
      <sz val="10"/>
      <color theme="1"/>
      <name val="Verdana"/>
      <family val="2"/>
    </font>
    <font>
      <b/>
      <sz val="14"/>
      <color theme="1"/>
      <name val="Verdana"/>
      <family val="2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2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</borders>
  <cellStyleXfs count="158">
    <xf numFmtId="0" fontId="0" fillId="0" borderId="0"/>
    <xf numFmtId="0" fontId="2" fillId="0" borderId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5" fillId="6" borderId="0" applyNumberFormat="0" applyBorder="0" applyAlignment="0" applyProtection="0"/>
    <xf numFmtId="0" fontId="6" fillId="18" borderId="2" applyNumberFormat="0" applyAlignment="0" applyProtection="0"/>
    <xf numFmtId="0" fontId="7" fillId="19" borderId="3" applyNumberFormat="0" applyAlignment="0" applyProtection="0"/>
    <xf numFmtId="0" fontId="8" fillId="0" borderId="4" applyNumberFormat="0" applyFill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3" borderId="0" applyNumberFormat="0" applyBorder="0" applyAlignment="0" applyProtection="0"/>
    <xf numFmtId="0" fontId="10" fillId="9" borderId="2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5" borderId="0" applyNumberFormat="0" applyBorder="0" applyAlignment="0" applyProtection="0"/>
    <xf numFmtId="164" fontId="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5" fillId="24" borderId="0" applyNumberFormat="0" applyBorder="0" applyAlignment="0" applyProtection="0"/>
    <xf numFmtId="0" fontId="1" fillId="0" borderId="0"/>
    <xf numFmtId="0" fontId="13" fillId="0" borderId="0"/>
    <xf numFmtId="0" fontId="2" fillId="0" borderId="0"/>
    <xf numFmtId="0" fontId="1" fillId="0" borderId="0"/>
    <xf numFmtId="0" fontId="13" fillId="0" borderId="0"/>
    <xf numFmtId="0" fontId="1" fillId="0" borderId="0"/>
    <xf numFmtId="0" fontId="2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25" borderId="5" applyNumberFormat="0" applyFont="0" applyAlignment="0" applyProtection="0"/>
    <xf numFmtId="0" fontId="13" fillId="25" borderId="5" applyNumberFormat="0" applyFont="0" applyAlignment="0" applyProtection="0"/>
    <xf numFmtId="0" fontId="3" fillId="25" borderId="5" applyNumberFormat="0" applyFont="0" applyAlignment="0" applyProtection="0"/>
    <xf numFmtId="0" fontId="3" fillId="25" borderId="5" applyNumberFormat="0" applyFont="0" applyAlignment="0" applyProtection="0"/>
    <xf numFmtId="0" fontId="3" fillId="25" borderId="5" applyNumberFormat="0" applyFont="0" applyAlignment="0" applyProtection="0"/>
    <xf numFmtId="0" fontId="3" fillId="25" borderId="5" applyNumberFormat="0" applyFont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6" fillId="18" borderId="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9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6" fillId="18" borderId="17" applyNumberFormat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0" fillId="9" borderId="17" applyNumberFormat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3" fillId="25" borderId="18" applyNumberFormat="0" applyFont="0" applyAlignment="0" applyProtection="0"/>
    <xf numFmtId="0" fontId="13" fillId="25" borderId="18" applyNumberFormat="0" applyFont="0" applyAlignment="0" applyProtection="0"/>
    <xf numFmtId="0" fontId="3" fillId="25" borderId="18" applyNumberFormat="0" applyFont="0" applyAlignment="0" applyProtection="0"/>
    <xf numFmtId="0" fontId="3" fillId="25" borderId="18" applyNumberFormat="0" applyFont="0" applyAlignment="0" applyProtection="0"/>
    <xf numFmtId="0" fontId="3" fillId="25" borderId="18" applyNumberFormat="0" applyFont="0" applyAlignment="0" applyProtection="0"/>
    <xf numFmtId="0" fontId="3" fillId="25" borderId="18" applyNumberFormat="0" applyFont="0" applyAlignment="0" applyProtection="0"/>
    <xf numFmtId="0" fontId="16" fillId="18" borderId="19" applyNumberFormat="0" applyAlignment="0" applyProtection="0"/>
    <xf numFmtId="0" fontId="22" fillId="0" borderId="20" applyNumberFormat="0" applyFill="0" applyAlignment="0" applyProtection="0"/>
  </cellStyleXfs>
  <cellXfs count="81">
    <xf numFmtId="0" fontId="0" fillId="0" borderId="0" xfId="0"/>
    <xf numFmtId="0" fontId="23" fillId="0" borderId="0" xfId="0" applyFont="1"/>
    <xf numFmtId="0" fontId="0" fillId="3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3" fillId="27" borderId="1" xfId="0" applyFont="1" applyFill="1" applyBorder="1" applyAlignment="1">
      <alignment horizontal="center"/>
    </xf>
    <xf numFmtId="0" fontId="26" fillId="0" borderId="0" xfId="0" applyFont="1"/>
    <xf numFmtId="0" fontId="26" fillId="0" borderId="0" xfId="0" applyFont="1" applyAlignment="1">
      <alignment horizontal="center"/>
    </xf>
    <xf numFmtId="0" fontId="28" fillId="0" borderId="0" xfId="0" applyFont="1"/>
    <xf numFmtId="0" fontId="0" fillId="0" borderId="0" xfId="0" applyAlignment="1">
      <alignment horizontal="left"/>
    </xf>
    <xf numFmtId="0" fontId="29" fillId="28" borderId="1" xfId="0" applyFont="1" applyFill="1" applyBorder="1" applyAlignment="1">
      <alignment horizontal="left"/>
    </xf>
    <xf numFmtId="0" fontId="31" fillId="0" borderId="0" xfId="0" applyFont="1"/>
    <xf numFmtId="0" fontId="29" fillId="26" borderId="11" xfId="0" applyFont="1" applyFill="1" applyBorder="1" applyAlignment="1"/>
    <xf numFmtId="0" fontId="33" fillId="0" borderId="0" xfId="0" applyFont="1"/>
    <xf numFmtId="0" fontId="26" fillId="0" borderId="0" xfId="0" applyFont="1" applyAlignment="1">
      <alignment horizontal="left"/>
    </xf>
    <xf numFmtId="0" fontId="29" fillId="26" borderId="1" xfId="0" applyFont="1" applyFill="1" applyBorder="1" applyAlignment="1">
      <alignment horizontal="left"/>
    </xf>
    <xf numFmtId="0" fontId="29" fillId="26" borderId="1" xfId="0" applyFont="1" applyFill="1" applyBorder="1" applyAlignment="1">
      <alignment horizontal="center" vertical="center" wrapText="1"/>
    </xf>
    <xf numFmtId="0" fontId="0" fillId="0" borderId="0" xfId="0" applyFill="1"/>
    <xf numFmtId="0" fontId="26" fillId="0" borderId="0" xfId="0" applyFont="1" applyFill="1" applyAlignment="1">
      <alignment horizontal="center"/>
    </xf>
    <xf numFmtId="2" fontId="0" fillId="0" borderId="0" xfId="0" applyNumberFormat="1"/>
    <xf numFmtId="1" fontId="0" fillId="0" borderId="0" xfId="0" applyNumberFormat="1"/>
    <xf numFmtId="0" fontId="26" fillId="0" borderId="0" xfId="0" applyFont="1" applyFill="1"/>
    <xf numFmtId="170" fontId="26" fillId="2" borderId="1" xfId="0" applyNumberFormat="1" applyFont="1" applyFill="1" applyBorder="1" applyAlignment="1">
      <alignment horizontal="center"/>
    </xf>
    <xf numFmtId="14" fontId="26" fillId="2" borderId="1" xfId="0" applyNumberFormat="1" applyFont="1" applyFill="1" applyBorder="1" applyAlignment="1">
      <alignment horizontal="left"/>
    </xf>
    <xf numFmtId="0" fontId="35" fillId="0" borderId="0" xfId="0" applyFont="1" applyAlignment="1">
      <alignment horizontal="left"/>
    </xf>
    <xf numFmtId="0" fontId="26" fillId="0" borderId="1" xfId="0" applyFont="1" applyFill="1" applyBorder="1" applyAlignment="1">
      <alignment horizontal="left"/>
    </xf>
    <xf numFmtId="0" fontId="26" fillId="0" borderId="1" xfId="0" applyFont="1" applyFill="1" applyBorder="1" applyAlignment="1">
      <alignment horizontal="center" vertical="center"/>
    </xf>
    <xf numFmtId="0" fontId="36" fillId="0" borderId="0" xfId="0" applyFont="1" applyAlignment="1">
      <alignment vertical="center"/>
    </xf>
    <xf numFmtId="0" fontId="0" fillId="0" borderId="0" xfId="0" applyFont="1" applyAlignment="1"/>
    <xf numFmtId="0" fontId="0" fillId="0" borderId="0" xfId="0" applyFont="1"/>
    <xf numFmtId="0" fontId="0" fillId="0" borderId="0" xfId="0" applyFont="1" applyAlignment="1">
      <alignment horizontal="center"/>
    </xf>
    <xf numFmtId="0" fontId="23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23" fillId="27" borderId="21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27" borderId="21" xfId="0" applyFont="1" applyFill="1" applyBorder="1" applyAlignment="1">
      <alignment horizontal="center" vertical="center"/>
    </xf>
    <xf numFmtId="0" fontId="23" fillId="2" borderId="21" xfId="0" applyFont="1" applyFill="1" applyBorder="1" applyAlignment="1">
      <alignment horizontal="center" vertical="center" wrapText="1"/>
    </xf>
    <xf numFmtId="14" fontId="23" fillId="0" borderId="0" xfId="0" applyNumberFormat="1" applyFont="1" applyFill="1" applyBorder="1" applyAlignment="1">
      <alignment vertical="center"/>
    </xf>
    <xf numFmtId="0" fontId="23" fillId="27" borderId="21" xfId="0" applyFont="1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23" fillId="27" borderId="1" xfId="0" applyFont="1" applyFill="1" applyBorder="1" applyAlignment="1">
      <alignment horizontal="center" vertical="center"/>
    </xf>
    <xf numFmtId="0" fontId="26" fillId="2" borderId="23" xfId="0" applyFont="1" applyFill="1" applyBorder="1" applyAlignment="1">
      <alignment horizontal="center"/>
    </xf>
    <xf numFmtId="0" fontId="26" fillId="0" borderId="23" xfId="0" applyFont="1" applyFill="1" applyBorder="1" applyAlignment="1">
      <alignment horizontal="center"/>
    </xf>
    <xf numFmtId="2" fontId="26" fillId="0" borderId="23" xfId="0" applyNumberFormat="1" applyFont="1" applyFill="1" applyBorder="1" applyAlignment="1">
      <alignment horizontal="center"/>
    </xf>
    <xf numFmtId="0" fontId="29" fillId="26" borderId="1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27" fillId="2" borderId="1" xfId="0" applyFont="1" applyFill="1" applyBorder="1" applyAlignment="1">
      <alignment horizontal="center" vertical="center"/>
    </xf>
    <xf numFmtId="0" fontId="29" fillId="26" borderId="14" xfId="0" applyFont="1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left"/>
    </xf>
    <xf numFmtId="0" fontId="34" fillId="0" borderId="1" xfId="0" applyFont="1" applyFill="1" applyBorder="1" applyAlignment="1">
      <alignment horizontal="center"/>
    </xf>
    <xf numFmtId="0" fontId="26" fillId="0" borderId="23" xfId="0" applyFont="1" applyFill="1" applyBorder="1" applyAlignment="1">
      <alignment horizontal="center"/>
    </xf>
    <xf numFmtId="0" fontId="26" fillId="0" borderId="22" xfId="0" applyFont="1" applyFill="1" applyBorder="1" applyAlignment="1">
      <alignment horizontal="center"/>
    </xf>
    <xf numFmtId="0" fontId="26" fillId="0" borderId="24" xfId="0" applyFont="1" applyFill="1" applyBorder="1" applyAlignment="1">
      <alignment horizontal="center"/>
    </xf>
    <xf numFmtId="0" fontId="24" fillId="26" borderId="1" xfId="0" applyFont="1" applyFill="1" applyBorder="1" applyAlignment="1">
      <alignment horizontal="center"/>
    </xf>
    <xf numFmtId="0" fontId="32" fillId="2" borderId="1" xfId="0" applyFont="1" applyFill="1" applyBorder="1" applyAlignment="1">
      <alignment horizontal="center"/>
    </xf>
    <xf numFmtId="0" fontId="26" fillId="2" borderId="11" xfId="0" applyFont="1" applyFill="1" applyBorder="1" applyAlignment="1">
      <alignment horizontal="center"/>
    </xf>
    <xf numFmtId="0" fontId="26" fillId="2" borderId="12" xfId="0" applyFont="1" applyFill="1" applyBorder="1" applyAlignment="1">
      <alignment horizontal="center"/>
    </xf>
    <xf numFmtId="0" fontId="29" fillId="26" borderId="11" xfId="0" applyFont="1" applyFill="1" applyBorder="1" applyAlignment="1">
      <alignment horizontal="left"/>
    </xf>
    <xf numFmtId="0" fontId="29" fillId="26" borderId="12" xfId="0" applyFont="1" applyFill="1" applyBorder="1" applyAlignment="1">
      <alignment horizontal="left"/>
    </xf>
    <xf numFmtId="0" fontId="34" fillId="2" borderId="11" xfId="0" applyFont="1" applyFill="1" applyBorder="1" applyAlignment="1">
      <alignment horizontal="left"/>
    </xf>
    <xf numFmtId="0" fontId="34" fillId="2" borderId="13" xfId="0" applyFont="1" applyFill="1" applyBorder="1" applyAlignment="1">
      <alignment horizontal="left"/>
    </xf>
    <xf numFmtId="0" fontId="34" fillId="2" borderId="12" xfId="0" applyFont="1" applyFill="1" applyBorder="1" applyAlignment="1">
      <alignment horizontal="left"/>
    </xf>
    <xf numFmtId="0" fontId="34" fillId="0" borderId="11" xfId="0" applyFont="1" applyFill="1" applyBorder="1" applyAlignment="1">
      <alignment horizontal="left"/>
    </xf>
    <xf numFmtId="0" fontId="34" fillId="0" borderId="13" xfId="0" applyFont="1" applyFill="1" applyBorder="1" applyAlignment="1">
      <alignment horizontal="left"/>
    </xf>
    <xf numFmtId="0" fontId="34" fillId="0" borderId="12" xfId="0" applyFont="1" applyFill="1" applyBorder="1" applyAlignment="1">
      <alignment horizontal="left"/>
    </xf>
    <xf numFmtId="0" fontId="34" fillId="2" borderId="11" xfId="0" applyFont="1" applyFill="1" applyBorder="1" applyAlignment="1">
      <alignment horizontal="center"/>
    </xf>
    <xf numFmtId="0" fontId="34" fillId="2" borderId="12" xfId="0" applyFon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29" fillId="26" borderId="1" xfId="0" applyFont="1" applyFill="1" applyBorder="1" applyAlignment="1">
      <alignment horizontal="center" vertical="center" wrapText="1"/>
    </xf>
    <xf numFmtId="0" fontId="29" fillId="26" borderId="11" xfId="0" applyFont="1" applyFill="1" applyBorder="1" applyAlignment="1">
      <alignment horizontal="center" vertical="center" wrapText="1"/>
    </xf>
    <xf numFmtId="0" fontId="24" fillId="26" borderId="0" xfId="0" applyFont="1" applyFill="1" applyAlignment="1">
      <alignment horizontal="center" vertical="center"/>
    </xf>
    <xf numFmtId="0" fontId="23" fillId="27" borderId="1" xfId="0" applyFont="1" applyFill="1" applyBorder="1" applyAlignment="1">
      <alignment horizontal="center" vertical="center"/>
    </xf>
    <xf numFmtId="14" fontId="23" fillId="0" borderId="21" xfId="0" applyNumberFormat="1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</cellXfs>
  <cellStyles count="158">
    <cellStyle name="20% - Énfasis1 2" xfId="2"/>
    <cellStyle name="20% - Énfasis1 2 2" xfId="3"/>
    <cellStyle name="20% - Énfasis1 2 2 2" xfId="4"/>
    <cellStyle name="20% - Énfasis1 2 3" xfId="5"/>
    <cellStyle name="20% - Énfasis2 2" xfId="6"/>
    <cellStyle name="20% - Énfasis2 2 2" xfId="7"/>
    <cellStyle name="20% - Énfasis2 2 2 2" xfId="8"/>
    <cellStyle name="20% - Énfasis2 2 3" xfId="9"/>
    <cellStyle name="20% - Énfasis3 2" xfId="10"/>
    <cellStyle name="20% - Énfasis3 2 2" xfId="11"/>
    <cellStyle name="20% - Énfasis3 2 2 2" xfId="12"/>
    <cellStyle name="20% - Énfasis3 2 3" xfId="13"/>
    <cellStyle name="20% - Énfasis4 2" xfId="14"/>
    <cellStyle name="20% - Énfasis4 2 2" xfId="15"/>
    <cellStyle name="20% - Énfasis4 2 2 2" xfId="16"/>
    <cellStyle name="20% - Énfasis4 2 3" xfId="17"/>
    <cellStyle name="20% - Énfasis5 2" xfId="18"/>
    <cellStyle name="20% - Énfasis5 2 2" xfId="19"/>
    <cellStyle name="20% - Énfasis5 2 2 2" xfId="20"/>
    <cellStyle name="20% - Énfasis5 2 3" xfId="21"/>
    <cellStyle name="20% - Énfasis6 2" xfId="22"/>
    <cellStyle name="20% - Énfasis6 2 2" xfId="23"/>
    <cellStyle name="20% - Énfasis6 2 2 2" xfId="24"/>
    <cellStyle name="20% - Énfasis6 2 3" xfId="25"/>
    <cellStyle name="40% - Énfasis1 2" xfId="26"/>
    <cellStyle name="40% - Énfasis1 2 2" xfId="27"/>
    <cellStyle name="40% - Énfasis1 2 2 2" xfId="28"/>
    <cellStyle name="40% - Énfasis1 2 3" xfId="29"/>
    <cellStyle name="40% - Énfasis2 2" xfId="30"/>
    <cellStyle name="40% - Énfasis2 2 2" xfId="31"/>
    <cellStyle name="40% - Énfasis2 2 2 2" xfId="32"/>
    <cellStyle name="40% - Énfasis2 2 3" xfId="33"/>
    <cellStyle name="40% - Énfasis3 2" xfId="34"/>
    <cellStyle name="40% - Énfasis3 2 2" xfId="35"/>
    <cellStyle name="40% - Énfasis3 2 2 2" xfId="36"/>
    <cellStyle name="40% - Énfasis3 2 3" xfId="37"/>
    <cellStyle name="40% - Énfasis4 2" xfId="38"/>
    <cellStyle name="40% - Énfasis4 2 2" xfId="39"/>
    <cellStyle name="40% - Énfasis4 2 2 2" xfId="40"/>
    <cellStyle name="40% - Énfasis4 2 3" xfId="41"/>
    <cellStyle name="40% - Énfasis5 2" xfId="42"/>
    <cellStyle name="40% - Énfasis5 2 2" xfId="43"/>
    <cellStyle name="40% - Énfasis5 2 2 2" xfId="44"/>
    <cellStyle name="40% - Énfasis5 2 3" xfId="45"/>
    <cellStyle name="40% - Énfasis6 2" xfId="46"/>
    <cellStyle name="40% - Énfasis6 2 2" xfId="47"/>
    <cellStyle name="40% - Énfasis6 2 2 2" xfId="48"/>
    <cellStyle name="40% - Énfasis6 2 3" xfId="49"/>
    <cellStyle name="60% - Énfasis1 2" xfId="50"/>
    <cellStyle name="60% - Énfasis2 2" xfId="51"/>
    <cellStyle name="60% - Énfasis3 2" xfId="52"/>
    <cellStyle name="60% - Énfasis4 2" xfId="53"/>
    <cellStyle name="60% - Énfasis5 2" xfId="54"/>
    <cellStyle name="60% - Énfasis6 2" xfId="55"/>
    <cellStyle name="Buena 2" xfId="56"/>
    <cellStyle name="Cálculo 2" xfId="57"/>
    <cellStyle name="Cálculo 2 2" xfId="133"/>
    <cellStyle name="Celda de comprobación 2" xfId="58"/>
    <cellStyle name="Celda vinculada 2" xfId="59"/>
    <cellStyle name="Comma 2" xfId="60"/>
    <cellStyle name="Comma 2 2" xfId="134"/>
    <cellStyle name="Currency 2" xfId="61"/>
    <cellStyle name="Currency 2 2" xfId="135"/>
    <cellStyle name="Encabezado 4 2" xfId="62"/>
    <cellStyle name="Énfasis1 2" xfId="63"/>
    <cellStyle name="Énfasis2 2" xfId="64"/>
    <cellStyle name="Énfasis3 2" xfId="65"/>
    <cellStyle name="Énfasis4 2" xfId="66"/>
    <cellStyle name="Énfasis5 2" xfId="67"/>
    <cellStyle name="Énfasis6 2" xfId="68"/>
    <cellStyle name="Entrada 2" xfId="69"/>
    <cellStyle name="Entrada 2 2" xfId="136"/>
    <cellStyle name="Hipervínculo 2" xfId="70"/>
    <cellStyle name="Incorrecto 2" xfId="71"/>
    <cellStyle name="Millares 2" xfId="72"/>
    <cellStyle name="Millares 2 2" xfId="73"/>
    <cellStyle name="Millares 2 3" xfId="137"/>
    <cellStyle name="Millares 3" xfId="74"/>
    <cellStyle name="Millares 3 2" xfId="75"/>
    <cellStyle name="Millares 3 2 2" xfId="76"/>
    <cellStyle name="Millares 3 2 2 2" xfId="77"/>
    <cellStyle name="Millares 3 2 2 2 2" xfId="140"/>
    <cellStyle name="Millares 3 2 2 3" xfId="139"/>
    <cellStyle name="Millares 3 2 3" xfId="78"/>
    <cellStyle name="Millares 3 2 3 2" xfId="141"/>
    <cellStyle name="Millares 3 2 4" xfId="138"/>
    <cellStyle name="Millares 4" xfId="79"/>
    <cellStyle name="Millares 4 2" xfId="80"/>
    <cellStyle name="Millares 5" xfId="81"/>
    <cellStyle name="Millares 5 2" xfId="82"/>
    <cellStyle name="Millares 5 2 2" xfId="143"/>
    <cellStyle name="Millares 5 3" xfId="142"/>
    <cellStyle name="Millares 6" xfId="83"/>
    <cellStyle name="Millares 6 2" xfId="144"/>
    <cellStyle name="Millares 7" xfId="84"/>
    <cellStyle name="Millares 7 2" xfId="85"/>
    <cellStyle name="Moneda 2" xfId="86"/>
    <cellStyle name="Moneda 2 2" xfId="87"/>
    <cellStyle name="Moneda 2 2 2" xfId="88"/>
    <cellStyle name="Moneda 2 2 2 2" xfId="89"/>
    <cellStyle name="Moneda 2 2 2 2 2" xfId="147"/>
    <cellStyle name="Moneda 2 2 2 3" xfId="146"/>
    <cellStyle name="Moneda 2 2 3" xfId="90"/>
    <cellStyle name="Moneda 2 2 3 2" xfId="148"/>
    <cellStyle name="Moneda 2 2 4" xfId="145"/>
    <cellStyle name="Moneda 3" xfId="91"/>
    <cellStyle name="Moneda 3 2" xfId="92"/>
    <cellStyle name="Moneda 3 2 2" xfId="149"/>
    <cellStyle name="Neutral 2" xfId="93"/>
    <cellStyle name="Normal" xfId="0" builtinId="0"/>
    <cellStyle name="Normal 2" xfId="94"/>
    <cellStyle name="Normal 2 2" xfId="1"/>
    <cellStyle name="Normal 2 2 2" xfId="95"/>
    <cellStyle name="Normal 2 2 2 2" xfId="96"/>
    <cellStyle name="Normal 2 3" xfId="97"/>
    <cellStyle name="Normal 2 3 2" xfId="98"/>
    <cellStyle name="Normal 3" xfId="99"/>
    <cellStyle name="Normal 3 2" xfId="100"/>
    <cellStyle name="Normal 3 3" xfId="101"/>
    <cellStyle name="Normal 4" xfId="102"/>
    <cellStyle name="Normal 4 2" xfId="103"/>
    <cellStyle name="Normal 4 2 2" xfId="104"/>
    <cellStyle name="Normal 4 3" xfId="105"/>
    <cellStyle name="Normal 5" xfId="106"/>
    <cellStyle name="Normal 5 2" xfId="107"/>
    <cellStyle name="Normal 6" xfId="108"/>
    <cellStyle name="Normal 6 2" xfId="109"/>
    <cellStyle name="Normal 6 3" xfId="110"/>
    <cellStyle name="Normal 7" xfId="111"/>
    <cellStyle name="Normal 8" xfId="112"/>
    <cellStyle name="Normal 9" xfId="113"/>
    <cellStyle name="Notas 2" xfId="114"/>
    <cellStyle name="Notas 2 2" xfId="115"/>
    <cellStyle name="Notas 2 2 2" xfId="151"/>
    <cellStyle name="Notas 2 3" xfId="150"/>
    <cellStyle name="Notas 3" xfId="116"/>
    <cellStyle name="Notas 3 2" xfId="117"/>
    <cellStyle name="Notas 3 2 2" xfId="118"/>
    <cellStyle name="Notas 3 2 2 2" xfId="154"/>
    <cellStyle name="Notas 3 2 3" xfId="153"/>
    <cellStyle name="Notas 3 3" xfId="119"/>
    <cellStyle name="Notas 3 3 2" xfId="155"/>
    <cellStyle name="Notas 3 4" xfId="152"/>
    <cellStyle name="Porcentaje 2" xfId="120"/>
    <cellStyle name="Porcentaje 2 2" xfId="121"/>
    <cellStyle name="Porcentaje 3" xfId="122"/>
    <cellStyle name="Porcentaje 3 2" xfId="123"/>
    <cellStyle name="Porcentual 2" xfId="124"/>
    <cellStyle name="Salida 2" xfId="125"/>
    <cellStyle name="Salida 2 2" xfId="156"/>
    <cellStyle name="Texto de advertencia 2" xfId="126"/>
    <cellStyle name="Texto explicativo 2" xfId="127"/>
    <cellStyle name="Título 1 2" xfId="128"/>
    <cellStyle name="Título 2 2" xfId="129"/>
    <cellStyle name="Título 3 2" xfId="130"/>
    <cellStyle name="Título 4" xfId="131"/>
    <cellStyle name="Total 2" xfId="132"/>
    <cellStyle name="Total 2 2" xfId="15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opLeftCell="A4" zoomScaleNormal="80" workbookViewId="0">
      <selection activeCell="G7" sqref="G7"/>
    </sheetView>
  </sheetViews>
  <sheetFormatPr baseColWidth="10" defaultColWidth="10.6640625" defaultRowHeight="14.4" x14ac:dyDescent="0.3"/>
  <cols>
    <col min="3" max="3" width="13.109375" customWidth="1"/>
    <col min="4" max="4" width="12.44140625" bestFit="1" customWidth="1"/>
    <col min="6" max="6" width="14.88671875" bestFit="1" customWidth="1"/>
    <col min="10" max="10" width="26.6640625" customWidth="1"/>
  </cols>
  <sheetData>
    <row r="1" spans="1:10" x14ac:dyDescent="0.3">
      <c r="B1" s="25"/>
      <c r="C1" s="25"/>
    </row>
    <row r="2" spans="1:10" ht="17.399999999999999" x14ac:dyDescent="0.3">
      <c r="B2" s="28"/>
      <c r="C2" s="28"/>
      <c r="D2" s="28"/>
      <c r="E2" s="28"/>
      <c r="F2" s="28"/>
      <c r="G2" s="28"/>
      <c r="H2" s="28"/>
      <c r="I2" s="28"/>
      <c r="J2" s="28"/>
    </row>
    <row r="4" spans="1:10" ht="36.6" x14ac:dyDescent="0.3">
      <c r="B4" s="51" t="str">
        <f>+D12&amp;"_"&amp;D13&amp;"_"&amp;D14&amp;"_"&amp;D15&amp;"_"&amp;I12&amp;"_"&amp;YEAR(D17)&amp;"_"&amp;I13</f>
        <v>POR_VII_Linares_SA_COVID19_2021_13</v>
      </c>
      <c r="C4" s="51"/>
      <c r="D4" s="51"/>
      <c r="E4" s="51"/>
      <c r="F4" s="51"/>
      <c r="G4" s="51"/>
      <c r="H4" s="51"/>
      <c r="I4" s="51"/>
      <c r="J4" s="51"/>
    </row>
    <row r="5" spans="1:10" x14ac:dyDescent="0.3">
      <c r="A5" s="9"/>
    </row>
    <row r="6" spans="1:10" x14ac:dyDescent="0.3">
      <c r="A6" s="9"/>
    </row>
    <row r="7" spans="1:10" x14ac:dyDescent="0.3">
      <c r="A7" s="9"/>
    </row>
    <row r="8" spans="1:10" x14ac:dyDescent="0.3">
      <c r="A8" s="9"/>
    </row>
    <row r="9" spans="1:10" x14ac:dyDescent="0.3">
      <c r="A9" s="9"/>
    </row>
    <row r="11" spans="1:10" x14ac:dyDescent="0.3">
      <c r="B11" s="52" t="s">
        <v>66</v>
      </c>
      <c r="C11" s="52"/>
      <c r="D11" s="53" t="s">
        <v>68</v>
      </c>
      <c r="E11" s="54"/>
    </row>
    <row r="12" spans="1:10" x14ac:dyDescent="0.3">
      <c r="B12" s="48" t="s">
        <v>34</v>
      </c>
      <c r="C12" s="48"/>
      <c r="D12" s="49" t="s">
        <v>92</v>
      </c>
      <c r="E12" s="49"/>
      <c r="G12" s="48" t="s">
        <v>35</v>
      </c>
      <c r="H12" s="48"/>
      <c r="I12" s="49" t="s">
        <v>97</v>
      </c>
      <c r="J12" s="49"/>
    </row>
    <row r="13" spans="1:10" x14ac:dyDescent="0.3">
      <c r="B13" s="48" t="s">
        <v>36</v>
      </c>
      <c r="C13" s="48"/>
      <c r="D13" s="49" t="s">
        <v>69</v>
      </c>
      <c r="E13" s="49"/>
      <c r="G13" s="48" t="s">
        <v>37</v>
      </c>
      <c r="H13" s="48"/>
      <c r="I13" s="50">
        <v>13</v>
      </c>
      <c r="J13" s="50"/>
    </row>
    <row r="14" spans="1:10" x14ac:dyDescent="0.3">
      <c r="B14" s="48" t="s">
        <v>67</v>
      </c>
      <c r="C14" s="48"/>
      <c r="D14" s="49" t="s">
        <v>70</v>
      </c>
      <c r="E14" s="49"/>
    </row>
    <row r="15" spans="1:10" x14ac:dyDescent="0.3">
      <c r="B15" s="48" t="s">
        <v>38</v>
      </c>
      <c r="C15" s="48"/>
      <c r="D15" s="56" t="s">
        <v>77</v>
      </c>
      <c r="E15" s="56"/>
      <c r="F15" s="8"/>
      <c r="G15" s="8"/>
      <c r="H15" s="7"/>
      <c r="I15" s="7"/>
      <c r="J15" s="7"/>
    </row>
    <row r="16" spans="1:10" x14ac:dyDescent="0.3">
      <c r="B16" s="10"/>
      <c r="C16" s="10"/>
      <c r="D16" s="8"/>
      <c r="E16" s="8"/>
      <c r="F16" s="8"/>
      <c r="G16" s="8"/>
      <c r="H16" s="7"/>
      <c r="I16" s="7"/>
      <c r="J16" s="7"/>
    </row>
    <row r="17" spans="2:10" x14ac:dyDescent="0.3">
      <c r="B17" s="48" t="s">
        <v>39</v>
      </c>
      <c r="C17" s="48"/>
      <c r="D17" s="23">
        <v>44244</v>
      </c>
      <c r="E17" s="8"/>
      <c r="F17" s="11" t="s">
        <v>40</v>
      </c>
      <c r="G17" s="55" t="s">
        <v>91</v>
      </c>
      <c r="H17" s="55"/>
      <c r="I17" s="55"/>
      <c r="J17" s="55"/>
    </row>
    <row r="18" spans="2:10" x14ac:dyDescent="0.3">
      <c r="B18" s="48" t="s">
        <v>41</v>
      </c>
      <c r="C18" s="48"/>
      <c r="D18" s="23">
        <v>44244</v>
      </c>
      <c r="E18" s="8"/>
      <c r="F18" s="11" t="s">
        <v>42</v>
      </c>
      <c r="G18" s="55"/>
      <c r="H18" s="55"/>
      <c r="I18" s="55"/>
      <c r="J18" s="55"/>
    </row>
    <row r="19" spans="2:10" x14ac:dyDescent="0.3">
      <c r="B19" s="7"/>
      <c r="C19" s="8"/>
      <c r="D19" s="8"/>
      <c r="E19" s="8"/>
      <c r="F19" s="8"/>
      <c r="G19" s="8"/>
      <c r="H19" s="7"/>
      <c r="I19" s="7"/>
      <c r="J19" s="7"/>
    </row>
    <row r="20" spans="2:10" x14ac:dyDescent="0.3">
      <c r="B20" s="7"/>
      <c r="C20" s="8"/>
      <c r="D20" s="8"/>
      <c r="E20" s="8"/>
      <c r="F20" s="8"/>
      <c r="G20" s="8"/>
      <c r="H20" s="7"/>
      <c r="I20" s="7"/>
      <c r="J20" s="7"/>
    </row>
  </sheetData>
  <mergeCells count="19">
    <mergeCell ref="B18:C18"/>
    <mergeCell ref="G18:J18"/>
    <mergeCell ref="B14:C14"/>
    <mergeCell ref="D14:E14"/>
    <mergeCell ref="B15:C15"/>
    <mergeCell ref="D15:E15"/>
    <mergeCell ref="B17:C17"/>
    <mergeCell ref="G17:J17"/>
    <mergeCell ref="B13:C13"/>
    <mergeCell ref="D13:E13"/>
    <mergeCell ref="G13:H13"/>
    <mergeCell ref="I13:J13"/>
    <mergeCell ref="B4:J4"/>
    <mergeCell ref="B12:C12"/>
    <mergeCell ref="D12:E12"/>
    <mergeCell ref="G12:H12"/>
    <mergeCell ref="I12:J12"/>
    <mergeCell ref="B11:C11"/>
    <mergeCell ref="D11:E11"/>
  </mergeCells>
  <pageMargins left="0.7" right="0.7" top="0.75" bottom="0.75" header="0.3" footer="0.3"/>
  <pageSetup paperSize="5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C13"/>
  <sheetViews>
    <sheetView workbookViewId="0">
      <selection activeCell="G17" sqref="G17"/>
    </sheetView>
  </sheetViews>
  <sheetFormatPr baseColWidth="10" defaultColWidth="11.44140625" defaultRowHeight="14.4" x14ac:dyDescent="0.3"/>
  <cols>
    <col min="1" max="1" width="2.88671875" style="30" customWidth="1"/>
    <col min="2" max="2" width="17.109375" style="30" customWidth="1"/>
    <col min="3" max="3" width="11.88671875" style="30" bestFit="1" customWidth="1"/>
    <col min="4" max="16384" width="11.44140625" style="30"/>
  </cols>
  <sheetData>
    <row r="2" spans="2:3" x14ac:dyDescent="0.3">
      <c r="B2" s="29" t="s">
        <v>79</v>
      </c>
      <c r="C2" s="29" t="s">
        <v>90</v>
      </c>
    </row>
    <row r="3" spans="2:3" x14ac:dyDescent="0.3">
      <c r="B3" s="30" t="s">
        <v>80</v>
      </c>
      <c r="C3" s="31" t="e">
        <f>MAX(#REF!)</f>
        <v>#REF!</v>
      </c>
    </row>
    <row r="4" spans="2:3" x14ac:dyDescent="0.3">
      <c r="B4" s="30" t="s">
        <v>81</v>
      </c>
      <c r="C4" s="31" t="e">
        <f>MAX(#REF!)</f>
        <v>#REF!</v>
      </c>
    </row>
    <row r="5" spans="2:3" x14ac:dyDescent="0.3">
      <c r="B5" s="30" t="s">
        <v>82</v>
      </c>
      <c r="C5" s="31" t="e">
        <f>MAX(#REF!)</f>
        <v>#REF!</v>
      </c>
    </row>
    <row r="6" spans="2:3" x14ac:dyDescent="0.3">
      <c r="B6" s="30" t="s">
        <v>83</v>
      </c>
      <c r="C6" s="31" t="e">
        <f>MAX(#REF!)</f>
        <v>#REF!</v>
      </c>
    </row>
    <row r="7" spans="2:3" x14ac:dyDescent="0.3">
      <c r="B7" s="30" t="s">
        <v>84</v>
      </c>
      <c r="C7" s="31" t="e">
        <f>MAX(#REF!)</f>
        <v>#REF!</v>
      </c>
    </row>
    <row r="8" spans="2:3" x14ac:dyDescent="0.3">
      <c r="B8" s="30" t="s">
        <v>85</v>
      </c>
      <c r="C8" s="31" t="e">
        <f>MAX(#REF!)</f>
        <v>#REF!</v>
      </c>
    </row>
    <row r="9" spans="2:3" x14ac:dyDescent="0.3">
      <c r="B9" s="30" t="s">
        <v>86</v>
      </c>
      <c r="C9" s="31" t="e">
        <f>MAX(#REF!)</f>
        <v>#REF!</v>
      </c>
    </row>
    <row r="10" spans="2:3" x14ac:dyDescent="0.3">
      <c r="B10" s="30" t="s">
        <v>87</v>
      </c>
      <c r="C10" s="31" t="e">
        <f>MAX(#REF!)</f>
        <v>#REF!</v>
      </c>
    </row>
    <row r="11" spans="2:3" x14ac:dyDescent="0.3">
      <c r="B11" s="30" t="s">
        <v>88</v>
      </c>
      <c r="C11" s="31" t="e">
        <f>MAX(#REF!)</f>
        <v>#REF!</v>
      </c>
    </row>
    <row r="12" spans="2:3" x14ac:dyDescent="0.3">
      <c r="B12" s="30" t="s">
        <v>89</v>
      </c>
      <c r="C12" s="31" t="e">
        <f>MAX(#REF!)</f>
        <v>#REF!</v>
      </c>
    </row>
    <row r="13" spans="2:3" x14ac:dyDescent="0.3">
      <c r="B13" s="30" t="s">
        <v>33</v>
      </c>
      <c r="C13" s="31" t="e">
        <f>SUM(C3:C12)</f>
        <v>#REF!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zoomScale="70" zoomScaleNormal="70" workbookViewId="0">
      <selection activeCell="I29" sqref="I29"/>
    </sheetView>
  </sheetViews>
  <sheetFormatPr baseColWidth="10" defaultColWidth="10.6640625" defaultRowHeight="14.4" x14ac:dyDescent="0.3"/>
  <cols>
    <col min="3" max="3" width="27.44140625" customWidth="1"/>
    <col min="4" max="4" width="14.6640625" customWidth="1"/>
    <col min="6" max="6" width="22" customWidth="1"/>
    <col min="8" max="8" width="25.88671875" customWidth="1"/>
    <col min="9" max="9" width="14" customWidth="1"/>
    <col min="10" max="10" width="16.44140625" customWidth="1"/>
  </cols>
  <sheetData>
    <row r="1" spans="1:10" x14ac:dyDescent="0.3">
      <c r="B1" s="7"/>
      <c r="C1" s="8"/>
      <c r="D1" s="8"/>
      <c r="E1" s="8"/>
      <c r="F1" s="8"/>
      <c r="G1" s="8"/>
      <c r="H1" s="7"/>
      <c r="I1" s="7"/>
      <c r="J1" s="7"/>
    </row>
    <row r="2" spans="1:10" ht="22.2" x14ac:dyDescent="0.45">
      <c r="B2" s="60" t="s">
        <v>43</v>
      </c>
      <c r="C2" s="60"/>
      <c r="D2" s="60"/>
      <c r="E2" s="60"/>
      <c r="F2" s="60"/>
      <c r="G2" s="60"/>
      <c r="H2" s="60"/>
      <c r="I2" s="60"/>
      <c r="J2" s="60"/>
    </row>
    <row r="4" spans="1:10" ht="18" x14ac:dyDescent="0.35">
      <c r="A4" s="12"/>
      <c r="B4" s="13" t="s">
        <v>44</v>
      </c>
      <c r="C4" s="61" t="str">
        <f>+TAPA!B4</f>
        <v>POR_VII_Linares_SA_COVID19_2021_13</v>
      </c>
      <c r="D4" s="61"/>
      <c r="E4" s="61"/>
      <c r="F4" s="61"/>
      <c r="G4" s="61"/>
      <c r="H4" s="61"/>
      <c r="I4" s="61"/>
      <c r="J4" s="61"/>
    </row>
    <row r="5" spans="1:10" x14ac:dyDescent="0.3">
      <c r="B5" s="7"/>
      <c r="C5" s="8"/>
      <c r="D5" s="8"/>
      <c r="E5" s="8"/>
      <c r="F5" s="8"/>
      <c r="G5" s="8"/>
      <c r="H5" s="7"/>
      <c r="I5" s="7"/>
      <c r="J5" s="7"/>
    </row>
    <row r="6" spans="1:10" ht="16.2" x14ac:dyDescent="0.35">
      <c r="B6" s="14" t="s">
        <v>45</v>
      </c>
      <c r="C6" s="8"/>
      <c r="D6" s="8"/>
      <c r="E6" s="8"/>
      <c r="F6" s="8"/>
      <c r="G6" s="8"/>
      <c r="H6" s="7"/>
      <c r="I6" s="7"/>
      <c r="J6" s="7"/>
    </row>
    <row r="8" spans="1:10" x14ac:dyDescent="0.3">
      <c r="B8" s="48" t="s">
        <v>34</v>
      </c>
      <c r="C8" s="48"/>
      <c r="D8" s="55" t="str">
        <f>+TAPA!D12</f>
        <v>POR</v>
      </c>
      <c r="E8" s="55"/>
      <c r="G8" s="48" t="s">
        <v>35</v>
      </c>
      <c r="H8" s="48"/>
      <c r="I8" s="53" t="str">
        <f>+TAPA!I12</f>
        <v>COVID19</v>
      </c>
      <c r="J8" s="54"/>
    </row>
    <row r="9" spans="1:10" x14ac:dyDescent="0.3">
      <c r="B9" s="48" t="s">
        <v>36</v>
      </c>
      <c r="C9" s="48"/>
      <c r="D9" s="55" t="str">
        <f>+TAPA!D13</f>
        <v>VII</v>
      </c>
      <c r="E9" s="55"/>
      <c r="G9" s="48" t="s">
        <v>46</v>
      </c>
      <c r="H9" s="48"/>
      <c r="I9" s="62" t="s">
        <v>94</v>
      </c>
      <c r="J9" s="63"/>
    </row>
    <row r="10" spans="1:10" x14ac:dyDescent="0.3">
      <c r="B10" s="48" t="s">
        <v>67</v>
      </c>
      <c r="C10" s="48"/>
      <c r="D10" s="55" t="str">
        <f>+TAPA!D14</f>
        <v>Linares</v>
      </c>
      <c r="E10" s="55"/>
      <c r="G10" s="48" t="s">
        <v>47</v>
      </c>
      <c r="H10" s="48"/>
      <c r="I10" s="62" t="s">
        <v>48</v>
      </c>
      <c r="J10" s="63"/>
    </row>
    <row r="11" spans="1:10" x14ac:dyDescent="0.3">
      <c r="B11" s="48" t="s">
        <v>38</v>
      </c>
      <c r="C11" s="48"/>
      <c r="D11" s="74" t="str">
        <f>+TAPA!D15</f>
        <v>SA</v>
      </c>
      <c r="E11" s="74"/>
      <c r="G11" s="48" t="s">
        <v>37</v>
      </c>
      <c r="H11" s="48"/>
      <c r="I11" s="72">
        <f>+TAPA!I13</f>
        <v>13</v>
      </c>
      <c r="J11" s="73"/>
    </row>
    <row r="13" spans="1:10" x14ac:dyDescent="0.3">
      <c r="B13" s="48" t="s">
        <v>39</v>
      </c>
      <c r="C13" s="48"/>
      <c r="D13" s="24">
        <f>+TAPA!D17</f>
        <v>44244</v>
      </c>
      <c r="E13" s="15"/>
      <c r="F13" s="15"/>
      <c r="I13" s="7"/>
      <c r="J13" s="7"/>
    </row>
    <row r="14" spans="1:10" x14ac:dyDescent="0.3">
      <c r="B14" s="48" t="s">
        <v>41</v>
      </c>
      <c r="C14" s="48"/>
      <c r="D14" s="24">
        <f>+TAPA!D18</f>
        <v>44244</v>
      </c>
      <c r="E14" s="15"/>
      <c r="F14" s="15"/>
      <c r="G14" s="15"/>
      <c r="H14" s="15"/>
      <c r="I14" s="7"/>
      <c r="J14" s="7"/>
    </row>
    <row r="15" spans="1:10" x14ac:dyDescent="0.3">
      <c r="B15" s="7"/>
      <c r="C15" s="7"/>
      <c r="D15" s="7"/>
      <c r="E15" s="8"/>
      <c r="F15" s="7"/>
      <c r="G15" s="7"/>
      <c r="H15" s="7"/>
      <c r="I15" s="7"/>
      <c r="J15" s="7"/>
    </row>
    <row r="16" spans="1:10" ht="16.2" x14ac:dyDescent="0.35">
      <c r="B16" s="14" t="s">
        <v>49</v>
      </c>
      <c r="C16" s="8"/>
      <c r="D16" s="19"/>
      <c r="E16" s="19"/>
      <c r="F16" s="19"/>
      <c r="G16" s="22"/>
      <c r="H16" s="7"/>
      <c r="I16" s="7"/>
      <c r="J16" s="7"/>
    </row>
    <row r="17" spans="2:11" x14ac:dyDescent="0.3">
      <c r="B17" s="7"/>
      <c r="C17" s="8"/>
      <c r="D17" s="19"/>
      <c r="E17" s="19"/>
      <c r="F17" s="19"/>
      <c r="G17" s="19"/>
      <c r="H17" s="7"/>
      <c r="I17" s="7"/>
      <c r="J17" s="7"/>
    </row>
    <row r="18" spans="2:11" x14ac:dyDescent="0.3">
      <c r="B18" s="64" t="s">
        <v>50</v>
      </c>
      <c r="C18" s="65"/>
      <c r="D18" s="66" t="s">
        <v>73</v>
      </c>
      <c r="E18" s="67"/>
      <c r="F18" s="67"/>
      <c r="G18" s="68"/>
      <c r="H18" s="7"/>
      <c r="I18" s="16" t="s">
        <v>51</v>
      </c>
      <c r="J18" s="26" t="s">
        <v>78</v>
      </c>
    </row>
    <row r="19" spans="2:11" x14ac:dyDescent="0.3">
      <c r="B19" s="64" t="s">
        <v>52</v>
      </c>
      <c r="C19" s="65"/>
      <c r="D19" s="66">
        <v>400005</v>
      </c>
      <c r="E19" s="67"/>
      <c r="F19" s="67"/>
      <c r="G19" s="68"/>
      <c r="H19" s="7"/>
      <c r="J19" s="18"/>
    </row>
    <row r="20" spans="2:11" x14ac:dyDescent="0.3">
      <c r="B20" s="64" t="s">
        <v>53</v>
      </c>
      <c r="C20" s="65"/>
      <c r="D20" s="66" t="s">
        <v>74</v>
      </c>
      <c r="E20" s="67"/>
      <c r="F20" s="67"/>
      <c r="G20" s="68"/>
      <c r="H20" s="7"/>
      <c r="I20" s="16" t="s">
        <v>51</v>
      </c>
      <c r="J20" s="26" t="s">
        <v>76</v>
      </c>
    </row>
    <row r="21" spans="2:11" x14ac:dyDescent="0.3">
      <c r="B21" s="64" t="s">
        <v>54</v>
      </c>
      <c r="C21" s="65"/>
      <c r="D21" s="69"/>
      <c r="E21" s="70"/>
      <c r="F21" s="70"/>
      <c r="G21" s="71"/>
      <c r="H21" s="7"/>
      <c r="I21" s="16" t="s">
        <v>51</v>
      </c>
      <c r="J21" s="26"/>
    </row>
    <row r="22" spans="2:11" x14ac:dyDescent="0.3">
      <c r="D22" s="18"/>
      <c r="E22" s="18"/>
      <c r="F22" s="18"/>
      <c r="G22" s="18"/>
      <c r="J22" s="18"/>
    </row>
    <row r="23" spans="2:11" ht="16.2" x14ac:dyDescent="0.35">
      <c r="B23" s="14" t="s">
        <v>55</v>
      </c>
      <c r="D23" s="18"/>
      <c r="E23" s="18"/>
      <c r="F23" s="18"/>
      <c r="G23" s="18"/>
    </row>
    <row r="24" spans="2:11" x14ac:dyDescent="0.3">
      <c r="D24" s="18"/>
      <c r="E24" s="18"/>
      <c r="F24" s="18"/>
      <c r="G24" s="18"/>
    </row>
    <row r="25" spans="2:11" x14ac:dyDescent="0.3">
      <c r="B25" s="48" t="s">
        <v>56</v>
      </c>
      <c r="C25" s="48"/>
      <c r="D25" s="27">
        <v>80</v>
      </c>
      <c r="E25" s="18"/>
      <c r="F25" s="18"/>
      <c r="G25" s="18"/>
      <c r="I25" s="7"/>
      <c r="J25" s="7"/>
    </row>
    <row r="26" spans="2:11" x14ac:dyDescent="0.3">
      <c r="B26" s="48" t="s">
        <v>57</v>
      </c>
      <c r="C26" s="48"/>
      <c r="D26" s="27">
        <v>113</v>
      </c>
      <c r="E26" s="19"/>
      <c r="F26" s="19"/>
      <c r="G26" s="19"/>
      <c r="H26" s="7"/>
      <c r="I26" s="7"/>
      <c r="J26" s="7"/>
      <c r="K26" s="21"/>
    </row>
    <row r="27" spans="2:11" x14ac:dyDescent="0.3">
      <c r="B27" s="48" t="s">
        <v>58</v>
      </c>
      <c r="C27" s="48"/>
      <c r="D27" s="27">
        <v>23</v>
      </c>
      <c r="E27" s="19"/>
      <c r="F27" s="19"/>
      <c r="G27" s="19"/>
      <c r="H27" s="7"/>
      <c r="I27" s="7"/>
      <c r="J27" s="7"/>
      <c r="K27" s="20"/>
    </row>
    <row r="28" spans="2:11" x14ac:dyDescent="0.3">
      <c r="B28" s="7"/>
      <c r="C28" s="8"/>
      <c r="D28" s="19"/>
      <c r="E28" s="19"/>
      <c r="F28" s="19"/>
      <c r="G28" s="19"/>
      <c r="H28" s="7"/>
      <c r="I28" s="7"/>
      <c r="J28" s="7"/>
    </row>
    <row r="29" spans="2:11" ht="16.2" x14ac:dyDescent="0.35">
      <c r="B29" s="14" t="s">
        <v>59</v>
      </c>
      <c r="C29" s="8"/>
      <c r="D29" s="8"/>
      <c r="E29" s="8"/>
      <c r="F29" s="8"/>
      <c r="G29" s="8"/>
      <c r="H29" s="7"/>
      <c r="I29" s="7"/>
      <c r="J29" s="7"/>
    </row>
    <row r="30" spans="2:11" x14ac:dyDescent="0.3">
      <c r="B30" s="7"/>
      <c r="C30" s="8"/>
      <c r="D30" s="8"/>
      <c r="E30" s="8"/>
      <c r="F30" s="8"/>
      <c r="G30" s="8"/>
      <c r="H30" s="7"/>
      <c r="I30" s="7"/>
      <c r="J30" s="7"/>
    </row>
    <row r="31" spans="2:11" x14ac:dyDescent="0.3">
      <c r="B31" s="17" t="s">
        <v>1</v>
      </c>
      <c r="C31" s="17" t="s">
        <v>2</v>
      </c>
      <c r="D31" s="17" t="s">
        <v>60</v>
      </c>
      <c r="E31" s="75" t="s">
        <v>3</v>
      </c>
      <c r="F31" s="75"/>
      <c r="G31" s="75" t="s">
        <v>4</v>
      </c>
      <c r="H31" s="76"/>
      <c r="I31" s="17" t="s">
        <v>61</v>
      </c>
      <c r="J31" s="17" t="s">
        <v>62</v>
      </c>
    </row>
    <row r="32" spans="2:11" x14ac:dyDescent="0.3">
      <c r="B32" s="45" t="s">
        <v>95</v>
      </c>
      <c r="C32" s="45" t="s">
        <v>71</v>
      </c>
      <c r="D32" s="47">
        <v>9.9</v>
      </c>
      <c r="E32" s="57" t="s">
        <v>96</v>
      </c>
      <c r="F32" s="57"/>
      <c r="G32" s="58" t="s">
        <v>93</v>
      </c>
      <c r="H32" s="59"/>
      <c r="I32" s="46"/>
      <c r="J32" s="45" t="s">
        <v>72</v>
      </c>
    </row>
  </sheetData>
  <mergeCells count="35">
    <mergeCell ref="B26:C26"/>
    <mergeCell ref="B27:C27"/>
    <mergeCell ref="E31:F31"/>
    <mergeCell ref="G31:H31"/>
    <mergeCell ref="B25:C25"/>
    <mergeCell ref="G11:H11"/>
    <mergeCell ref="I11:J11"/>
    <mergeCell ref="B13:C13"/>
    <mergeCell ref="B14:C14"/>
    <mergeCell ref="B18:C18"/>
    <mergeCell ref="D18:G18"/>
    <mergeCell ref="B11:C11"/>
    <mergeCell ref="D11:E11"/>
    <mergeCell ref="B19:C19"/>
    <mergeCell ref="D19:G19"/>
    <mergeCell ref="B20:C20"/>
    <mergeCell ref="D20:G20"/>
    <mergeCell ref="B21:C21"/>
    <mergeCell ref="D21:G21"/>
    <mergeCell ref="E32:F32"/>
    <mergeCell ref="G32:H32"/>
    <mergeCell ref="B2:J2"/>
    <mergeCell ref="C4:J4"/>
    <mergeCell ref="B8:C8"/>
    <mergeCell ref="B9:C9"/>
    <mergeCell ref="B10:C10"/>
    <mergeCell ref="D8:E8"/>
    <mergeCell ref="D9:E9"/>
    <mergeCell ref="D10:E10"/>
    <mergeCell ref="G8:H8"/>
    <mergeCell ref="I8:J8"/>
    <mergeCell ref="G9:H9"/>
    <mergeCell ref="I9:J9"/>
    <mergeCell ref="G10:H10"/>
    <mergeCell ref="I10:J10"/>
  </mergeCells>
  <dataValidations count="2">
    <dataValidation allowBlank="1" showInputMessage="1" showErrorMessage="1" prompt="Origen y Destino como LOCALIDAD" sqref="E31:F31 E32:H32"/>
    <dataValidation allowBlank="1" showInputMessage="1" showErrorMessage="1" prompt="Nombre de fantasía del servicio" sqref="I31:I32"/>
  </dataValidations>
  <pageMargins left="0.7" right="0.7" top="0.75" bottom="0.75" header="0.3" footer="0.3"/>
  <pageSetup paperSize="5" scale="5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2:I37"/>
  <sheetViews>
    <sheetView zoomScale="70" zoomScaleNormal="70" workbookViewId="0">
      <selection activeCell="H30" sqref="H30"/>
    </sheetView>
  </sheetViews>
  <sheetFormatPr baseColWidth="10" defaultColWidth="10.6640625" defaultRowHeight="14.4" x14ac:dyDescent="0.3"/>
  <cols>
    <col min="3" max="3" width="15.88671875" customWidth="1"/>
    <col min="4" max="7" width="27" customWidth="1"/>
  </cols>
  <sheetData>
    <row r="2" spans="2:9" ht="22.2" x14ac:dyDescent="0.3">
      <c r="B2" s="77" t="str">
        <f>"PROGRAMA DE OPERACIÓN DEL SERVICIO ("&amp;B7&amp;" - "&amp;C7&amp;")"</f>
        <v>PROGRAMA DE OPERACIÓN DEL SERVICIO (1B - REGRESO)</v>
      </c>
      <c r="C2" s="77"/>
      <c r="D2" s="77"/>
      <c r="E2" s="77"/>
      <c r="F2" s="77"/>
      <c r="G2" s="77"/>
      <c r="H2" s="77"/>
      <c r="I2" s="77"/>
    </row>
    <row r="4" spans="2:9" x14ac:dyDescent="0.3">
      <c r="B4" s="1" t="s">
        <v>0</v>
      </c>
      <c r="C4" s="1"/>
      <c r="D4" s="1"/>
      <c r="E4" s="1"/>
      <c r="F4" s="1"/>
      <c r="G4" s="1"/>
      <c r="H4" s="1"/>
      <c r="I4" s="1"/>
    </row>
    <row r="6" spans="2:9" x14ac:dyDescent="0.3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3"/>
    </row>
    <row r="7" spans="2:9" x14ac:dyDescent="0.3">
      <c r="B7" s="43" t="str">
        <f>'Operador SA'!B32</f>
        <v>1B</v>
      </c>
      <c r="C7" s="43" t="str">
        <f>'Operador SA'!C32</f>
        <v>REGRESO</v>
      </c>
      <c r="D7" s="43" t="str">
        <f>'Operador SA'!E32</f>
        <v>Las Tranqueras</v>
      </c>
      <c r="E7" s="43" t="str">
        <f>'Operador SA'!G32</f>
        <v>Población Las Camelias</v>
      </c>
      <c r="F7" s="43" t="str">
        <f>TAPA!I12</f>
        <v>COVID19</v>
      </c>
      <c r="G7" s="3"/>
    </row>
    <row r="9" spans="2:9" x14ac:dyDescent="0.3">
      <c r="B9" s="1" t="s">
        <v>6</v>
      </c>
      <c r="C9" s="1"/>
      <c r="D9" s="1"/>
      <c r="E9" s="1"/>
      <c r="F9" s="1"/>
      <c r="G9" s="1"/>
      <c r="H9" s="1"/>
      <c r="I9" s="1"/>
    </row>
    <row r="11" spans="2:9" x14ac:dyDescent="0.3">
      <c r="B11" s="78" t="s">
        <v>7</v>
      </c>
      <c r="C11" s="78" t="s">
        <v>8</v>
      </c>
      <c r="D11" s="79">
        <f>TAPA!D17</f>
        <v>44244</v>
      </c>
      <c r="E11" s="80"/>
      <c r="F11" s="41"/>
      <c r="G11" s="41"/>
      <c r="H11" s="35"/>
      <c r="I11" s="35"/>
    </row>
    <row r="12" spans="2:9" x14ac:dyDescent="0.3">
      <c r="B12" s="78"/>
      <c r="C12" s="78"/>
      <c r="D12" s="42" t="s">
        <v>9</v>
      </c>
      <c r="E12" s="42" t="s">
        <v>10</v>
      </c>
      <c r="F12" s="32"/>
      <c r="G12" s="32"/>
      <c r="H12" s="32"/>
      <c r="I12" s="32"/>
    </row>
    <row r="13" spans="2:9" x14ac:dyDescent="0.3">
      <c r="B13" s="4">
        <v>0</v>
      </c>
      <c r="C13" s="5" t="s">
        <v>11</v>
      </c>
      <c r="D13" s="38"/>
      <c r="E13" s="38"/>
      <c r="F13" s="36"/>
      <c r="G13" s="36"/>
      <c r="H13" s="36"/>
      <c r="I13" s="36"/>
    </row>
    <row r="14" spans="2:9" x14ac:dyDescent="0.3">
      <c r="B14" s="6">
        <v>1</v>
      </c>
      <c r="C14" s="44" t="s">
        <v>13</v>
      </c>
      <c r="D14" s="37"/>
      <c r="E14" s="37"/>
      <c r="F14" s="33"/>
      <c r="G14" s="33"/>
      <c r="H14" s="33"/>
      <c r="I14" s="33"/>
    </row>
    <row r="15" spans="2:9" x14ac:dyDescent="0.3">
      <c r="B15" s="4">
        <v>2</v>
      </c>
      <c r="C15" s="5" t="s">
        <v>14</v>
      </c>
      <c r="D15" s="38"/>
      <c r="E15" s="38"/>
      <c r="F15" s="36"/>
      <c r="G15" s="36"/>
      <c r="H15" s="36"/>
      <c r="I15" s="36"/>
    </row>
    <row r="16" spans="2:9" x14ac:dyDescent="0.3">
      <c r="B16" s="6">
        <v>3</v>
      </c>
      <c r="C16" s="44" t="s">
        <v>15</v>
      </c>
      <c r="D16" s="37"/>
      <c r="E16" s="37"/>
      <c r="F16" s="33"/>
      <c r="G16" s="33"/>
      <c r="H16" s="33"/>
      <c r="I16" s="33"/>
    </row>
    <row r="17" spans="2:9" x14ac:dyDescent="0.3">
      <c r="B17" s="4">
        <v>4</v>
      </c>
      <c r="C17" s="5" t="s">
        <v>16</v>
      </c>
      <c r="D17" s="38"/>
      <c r="E17" s="38"/>
      <c r="F17" s="36"/>
      <c r="G17" s="36"/>
      <c r="H17" s="36"/>
      <c r="I17" s="36"/>
    </row>
    <row r="18" spans="2:9" x14ac:dyDescent="0.3">
      <c r="B18" s="6">
        <v>5</v>
      </c>
      <c r="C18" s="44" t="s">
        <v>17</v>
      </c>
      <c r="D18" s="37"/>
      <c r="E18" s="37"/>
      <c r="F18" s="33"/>
      <c r="G18" s="33"/>
      <c r="H18" s="33"/>
      <c r="I18" s="33"/>
    </row>
    <row r="19" spans="2:9" x14ac:dyDescent="0.3">
      <c r="B19" s="4">
        <v>6</v>
      </c>
      <c r="C19" s="5" t="s">
        <v>18</v>
      </c>
      <c r="D19" s="38"/>
      <c r="E19" s="38"/>
      <c r="F19" s="36"/>
      <c r="G19" s="36"/>
      <c r="H19" s="36"/>
      <c r="I19" s="36"/>
    </row>
    <row r="20" spans="2:9" x14ac:dyDescent="0.3">
      <c r="B20" s="6">
        <v>7</v>
      </c>
      <c r="C20" s="44" t="s">
        <v>19</v>
      </c>
      <c r="D20" s="37"/>
      <c r="E20" s="37"/>
      <c r="F20" s="33"/>
      <c r="G20" s="33"/>
      <c r="H20" s="33"/>
      <c r="I20" s="33"/>
    </row>
    <row r="21" spans="2:9" x14ac:dyDescent="0.3">
      <c r="B21" s="4">
        <v>8</v>
      </c>
      <c r="C21" s="5" t="s">
        <v>20</v>
      </c>
      <c r="D21" s="38"/>
      <c r="E21" s="38"/>
      <c r="F21" s="36"/>
      <c r="G21" s="36"/>
      <c r="H21" s="36"/>
      <c r="I21" s="36"/>
    </row>
    <row r="22" spans="2:9" x14ac:dyDescent="0.3">
      <c r="B22" s="6">
        <v>9</v>
      </c>
      <c r="C22" s="44" t="s">
        <v>21</v>
      </c>
      <c r="D22" s="39" t="s">
        <v>75</v>
      </c>
      <c r="E22" s="39">
        <v>0</v>
      </c>
      <c r="F22" s="36"/>
      <c r="G22" s="36"/>
      <c r="H22" s="33"/>
      <c r="I22" s="33"/>
    </row>
    <row r="23" spans="2:9" x14ac:dyDescent="0.3">
      <c r="B23" s="4">
        <v>10</v>
      </c>
      <c r="C23" s="5" t="s">
        <v>22</v>
      </c>
      <c r="D23" s="38" t="s">
        <v>75</v>
      </c>
      <c r="E23" s="38">
        <v>0</v>
      </c>
      <c r="F23" s="36"/>
      <c r="G23" s="36"/>
      <c r="H23" s="36"/>
      <c r="I23" s="36"/>
    </row>
    <row r="24" spans="2:9" x14ac:dyDescent="0.3">
      <c r="B24" s="6">
        <v>11</v>
      </c>
      <c r="C24" s="44" t="s">
        <v>23</v>
      </c>
      <c r="D24" s="39" t="s">
        <v>75</v>
      </c>
      <c r="E24" s="39">
        <v>0</v>
      </c>
      <c r="F24" s="36"/>
      <c r="G24" s="36"/>
      <c r="H24" s="33"/>
      <c r="I24" s="33"/>
    </row>
    <row r="25" spans="2:9" x14ac:dyDescent="0.3">
      <c r="B25" s="4">
        <v>12</v>
      </c>
      <c r="C25" s="5" t="s">
        <v>24</v>
      </c>
      <c r="D25" s="38"/>
      <c r="E25" s="38"/>
      <c r="F25" s="36"/>
      <c r="G25" s="36"/>
      <c r="H25" s="36"/>
      <c r="I25" s="36"/>
    </row>
    <row r="26" spans="2:9" x14ac:dyDescent="0.3">
      <c r="B26" s="6">
        <v>13</v>
      </c>
      <c r="C26" s="44" t="s">
        <v>25</v>
      </c>
      <c r="D26" s="39"/>
      <c r="E26" s="39"/>
      <c r="F26" s="36"/>
      <c r="G26" s="36"/>
      <c r="H26" s="33"/>
      <c r="I26" s="33"/>
    </row>
    <row r="27" spans="2:9" x14ac:dyDescent="0.3">
      <c r="B27" s="4">
        <v>14</v>
      </c>
      <c r="C27" s="5" t="s">
        <v>26</v>
      </c>
      <c r="D27" s="38"/>
      <c r="E27" s="38"/>
      <c r="F27" s="36"/>
      <c r="G27" s="36"/>
      <c r="H27" s="36"/>
      <c r="I27" s="36"/>
    </row>
    <row r="28" spans="2:9" ht="16.5" customHeight="1" x14ac:dyDescent="0.3">
      <c r="B28" s="6">
        <v>15</v>
      </c>
      <c r="C28" s="44" t="s">
        <v>27</v>
      </c>
      <c r="D28" s="39"/>
      <c r="E28" s="39"/>
      <c r="F28" s="36"/>
      <c r="G28" s="36"/>
      <c r="H28" s="33"/>
      <c r="I28" s="33"/>
    </row>
    <row r="29" spans="2:9" x14ac:dyDescent="0.3">
      <c r="B29" s="4">
        <v>16</v>
      </c>
      <c r="C29" s="5" t="s">
        <v>28</v>
      </c>
      <c r="D29" s="38"/>
      <c r="E29" s="38"/>
      <c r="F29" s="36"/>
      <c r="G29" s="36"/>
      <c r="H29" s="36"/>
      <c r="I29" s="36"/>
    </row>
    <row r="30" spans="2:9" x14ac:dyDescent="0.3">
      <c r="B30" s="6">
        <v>17</v>
      </c>
      <c r="C30" s="44" t="s">
        <v>29</v>
      </c>
      <c r="D30" s="39"/>
      <c r="E30" s="39"/>
      <c r="F30" s="33"/>
      <c r="G30" s="33"/>
      <c r="H30" s="33"/>
      <c r="I30" s="33"/>
    </row>
    <row r="31" spans="2:9" x14ac:dyDescent="0.3">
      <c r="B31" s="4">
        <v>18</v>
      </c>
      <c r="C31" s="5" t="s">
        <v>30</v>
      </c>
      <c r="D31" s="38"/>
      <c r="E31" s="38"/>
      <c r="F31" s="36"/>
      <c r="G31" s="36"/>
      <c r="H31" s="36"/>
      <c r="I31" s="36"/>
    </row>
    <row r="32" spans="2:9" x14ac:dyDescent="0.3">
      <c r="B32" s="6">
        <v>19</v>
      </c>
      <c r="C32" s="44" t="s">
        <v>31</v>
      </c>
      <c r="D32" s="37"/>
      <c r="E32" s="37"/>
      <c r="F32" s="33"/>
      <c r="G32" s="33"/>
      <c r="H32" s="33"/>
      <c r="I32" s="33"/>
    </row>
    <row r="33" spans="2:9" x14ac:dyDescent="0.3">
      <c r="B33" s="4">
        <v>20</v>
      </c>
      <c r="C33" s="5" t="s">
        <v>32</v>
      </c>
      <c r="D33" s="38"/>
      <c r="E33" s="38"/>
      <c r="F33" s="36"/>
      <c r="G33" s="36"/>
      <c r="H33" s="36"/>
      <c r="I33" s="36"/>
    </row>
    <row r="34" spans="2:9" x14ac:dyDescent="0.3">
      <c r="B34" s="6">
        <v>21</v>
      </c>
      <c r="C34" s="44" t="s">
        <v>63</v>
      </c>
      <c r="D34" s="37"/>
      <c r="E34" s="37"/>
      <c r="F34" s="33"/>
      <c r="G34" s="33"/>
      <c r="H34" s="33"/>
      <c r="I34" s="33"/>
    </row>
    <row r="35" spans="2:9" x14ac:dyDescent="0.3">
      <c r="B35" s="4">
        <v>22</v>
      </c>
      <c r="C35" s="5" t="s">
        <v>64</v>
      </c>
      <c r="D35" s="38"/>
      <c r="E35" s="38"/>
      <c r="F35" s="36"/>
      <c r="G35" s="36"/>
      <c r="H35" s="36"/>
      <c r="I35" s="36"/>
    </row>
    <row r="36" spans="2:9" x14ac:dyDescent="0.3">
      <c r="B36" s="6">
        <v>23</v>
      </c>
      <c r="C36" s="44" t="s">
        <v>65</v>
      </c>
      <c r="D36" s="37"/>
      <c r="E36" s="37"/>
      <c r="F36" s="33"/>
      <c r="G36" s="33"/>
      <c r="H36" s="33"/>
      <c r="I36" s="33"/>
    </row>
    <row r="37" spans="2:9" ht="15.6" x14ac:dyDescent="0.3">
      <c r="B37" s="4" t="s">
        <v>33</v>
      </c>
      <c r="C37" s="5"/>
      <c r="D37" s="40" t="s">
        <v>12</v>
      </c>
      <c r="E37" s="40">
        <f>+SUM(E13:E36)</f>
        <v>0</v>
      </c>
      <c r="F37" s="32"/>
      <c r="G37" s="32"/>
      <c r="H37" s="32"/>
      <c r="I37" s="34"/>
    </row>
  </sheetData>
  <mergeCells count="4">
    <mergeCell ref="B2:I2"/>
    <mergeCell ref="B11:B12"/>
    <mergeCell ref="C11:C12"/>
    <mergeCell ref="D11:E11"/>
  </mergeCells>
  <pageMargins left="0.7" right="0.7" top="0.75" bottom="0.75" header="0.3" footer="0.3"/>
  <pageSetup paperSize="5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TAPA</vt:lpstr>
      <vt:lpstr>Flota</vt:lpstr>
      <vt:lpstr>Operador SA</vt:lpstr>
      <vt:lpstr>1B-R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Vallette Gordon</dc:creator>
  <cp:lastModifiedBy>Franco Espinoza Pérez</cp:lastModifiedBy>
  <cp:lastPrinted>2020-02-19T14:19:51Z</cp:lastPrinted>
  <dcterms:created xsi:type="dcterms:W3CDTF">2014-10-23T18:30:16Z</dcterms:created>
  <dcterms:modified xsi:type="dcterms:W3CDTF">2021-03-03T14:23:24Z</dcterms:modified>
</cp:coreProperties>
</file>