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25.114.169\Transcad\Programas de Operacion\PE VILLARRICA\PO\MOD PO\201612\A5\"/>
    </mc:Choice>
  </mc:AlternateContent>
  <bookViews>
    <workbookView xWindow="0" yWindow="0" windowWidth="20490" windowHeight="9045" activeTab="2"/>
  </bookViews>
  <sheets>
    <sheet name="TAPA" sheetId="1" r:id="rId1"/>
    <sheet name="PC-L4-Normal" sheetId="2" r:id="rId2"/>
    <sheet name="LPP-L4-Normal" sheetId="3" r:id="rId3"/>
  </sheets>
  <definedNames>
    <definedName name="_xlnm._FilterDatabase" localSheetId="2" hidden="1">'LPP-L4-Normal'!$A$11:$H$21</definedName>
    <definedName name="_xlnm.Print_Area" localSheetId="0">TAPA!$B$2:$J$13</definedName>
  </definedNames>
  <calcPr calcId="152511"/>
</workbook>
</file>

<file path=xl/calcChain.xml><?xml version="1.0" encoding="utf-8"?>
<calcChain xmlns="http://schemas.openxmlformats.org/spreadsheetml/2006/main">
  <c r="C7" i="2" l="1"/>
  <c r="B4" i="1" l="1"/>
  <c r="E7" i="3" l="1"/>
  <c r="F7" i="2" l="1"/>
  <c r="C7" i="3" l="1"/>
  <c r="F7" i="3"/>
  <c r="H7" i="2"/>
  <c r="A7" i="3"/>
  <c r="A7" i="2"/>
  <c r="A2" i="2" s="1"/>
  <c r="A2" i="3" l="1"/>
</calcChain>
</file>

<file path=xl/sharedStrings.xml><?xml version="1.0" encoding="utf-8"?>
<sst xmlns="http://schemas.openxmlformats.org/spreadsheetml/2006/main" count="192" uniqueCount="54">
  <si>
    <t>TIPO REGULACIÓN</t>
  </si>
  <si>
    <t>PE</t>
  </si>
  <si>
    <t>TIPO PROGRAMA</t>
  </si>
  <si>
    <t>REGIÓN</t>
  </si>
  <si>
    <t>ZONA REGULADA</t>
  </si>
  <si>
    <t>UNIDAD DE NEGOCIO</t>
  </si>
  <si>
    <t>L4</t>
  </si>
  <si>
    <t>CORRELATIVO ANEXO 5</t>
  </si>
  <si>
    <t>AÑO</t>
  </si>
  <si>
    <t>ESTACIONALIDAD</t>
  </si>
  <si>
    <t>FECHA INICIO A5</t>
  </si>
  <si>
    <t>FECHA FIN A5</t>
  </si>
  <si>
    <t>CORRELATIVO ANEXO 1</t>
  </si>
  <si>
    <t>Realizado por</t>
  </si>
  <si>
    <t>Revisado por</t>
  </si>
  <si>
    <t>1. Descripción de la Unidad de Negocio</t>
  </si>
  <si>
    <t>UN</t>
  </si>
  <si>
    <t>Estacionalidad</t>
  </si>
  <si>
    <t>FECHA FIN</t>
  </si>
  <si>
    <t>2. Puntos de Control</t>
  </si>
  <si>
    <t>Unidad de Negocio</t>
  </si>
  <si>
    <t>Servicio</t>
  </si>
  <si>
    <t>Sentido</t>
  </si>
  <si>
    <t>Correlativo Punto de Control</t>
  </si>
  <si>
    <t>Longitud</t>
  </si>
  <si>
    <t>Latitud</t>
  </si>
  <si>
    <t>Distancia al origen</t>
  </si>
  <si>
    <t>Seguimiento</t>
  </si>
  <si>
    <t>ICR</t>
  </si>
  <si>
    <t>IP</t>
  </si>
  <si>
    <t>Ponderador ICR</t>
  </si>
  <si>
    <t>Punto Urbano</t>
  </si>
  <si>
    <t>2. Horas de pasada programada</t>
  </si>
  <si>
    <t>Correlativo Punto
de Control</t>
  </si>
  <si>
    <t>Intervalo Anterior
(IPPdk-1)</t>
  </si>
  <si>
    <t>Hora de Pasada Programada
(TPPdk)</t>
  </si>
  <si>
    <t>Intervalo Posterior
(IPPdk)</t>
  </si>
  <si>
    <t>Tipo de Día</t>
  </si>
  <si>
    <t>PO</t>
  </si>
  <si>
    <t>IX</t>
  </si>
  <si>
    <t>Villarrica</t>
  </si>
  <si>
    <t>Rodrigo Vallette / Oscar Cadet / Guillermo Ulloa</t>
  </si>
  <si>
    <t>Claudia Briones</t>
  </si>
  <si>
    <t>4A</t>
  </si>
  <si>
    <t>4B</t>
  </si>
  <si>
    <t>20:10:00</t>
  </si>
  <si>
    <t>20:20:00</t>
  </si>
  <si>
    <t>00:45:00</t>
  </si>
  <si>
    <t>NORMAL</t>
  </si>
  <si>
    <t>20:35:00</t>
  </si>
  <si>
    <t>20:45:00</t>
  </si>
  <si>
    <t>DL</t>
  </si>
  <si>
    <t>DS</t>
  </si>
  <si>
    <t>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</si>
</sst>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00"/>
    <numFmt numFmtId="165" formatCode="#,##0.000000"/>
  </numFmts>
  <fonts count="15" x14ac:knownFonts="1">
    <font>
      <sz val="11"/>
      <color theme="1"/>
      <name val="Calibri"/>
      <family val="2"/>
      <scheme val="minor"/>
    </font>
    <font>
      <sz val="10"/>
      <color theme="1"/>
      <name val="Trebuchet MS"/>
      <family val="2"/>
    </font>
    <font>
      <sz val="11"/>
      <color theme="1"/>
      <name val="Trebuchet MS"/>
      <family val="2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28"/>
      <color theme="1"/>
      <name val="Trebuchet MS"/>
      <family val="2"/>
    </font>
    <font>
      <sz val="10"/>
      <color theme="1"/>
      <name val="Calibri"/>
      <family val="2"/>
      <scheme val="minor"/>
    </font>
    <font>
      <b/>
      <sz val="11"/>
      <color theme="1"/>
      <name val="Trebuchet MS"/>
      <family val="2"/>
    </font>
    <font>
      <sz val="8"/>
      <color theme="1"/>
      <name val="Calibri"/>
      <family val="2"/>
      <scheme val="minor"/>
    </font>
    <font>
      <b/>
      <sz val="10"/>
      <color theme="0"/>
      <name val="Calibri"/>
      <family val="2"/>
    </font>
    <font>
      <sz val="8"/>
      <color rgb="FF000000"/>
      <name val="Calibri"/>
      <family val="2"/>
    </font>
    <font>
      <sz val="10"/>
      <color theme="0"/>
      <name val="Calibri"/>
      <family val="2"/>
    </font>
    <font>
      <sz val="8"/>
      <name val="Calibri"/>
      <family val="2"/>
    </font>
    <font>
      <sz val="11"/>
      <color theme="0"/>
      <name val="Trebuchet MS"/>
      <family val="2"/>
    </font>
    <font>
      <b/>
      <sz val="9"/>
      <color theme="1"/>
      <name val="Trebuchet MS"/>
      <family val="2"/>
    </font>
  </fonts>
  <fills count="8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37437055574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 wrapText="1"/>
    </xf>
    <xf numFmtId="0" fontId="3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6" fillId="0" borderId="0" xfId="0" applyFont="1"/>
    <xf numFmtId="0" fontId="0" fillId="0" borderId="0" xfId="0" applyAlignment="1">
      <alignment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left"/>
    </xf>
    <xf numFmtId="0" fontId="8" fillId="0" borderId="0" xfId="0" applyFont="1"/>
    <xf numFmtId="0" fontId="8" fillId="0" borderId="0" xfId="0" applyFont="1" applyAlignment="1">
      <alignment horizontal="left"/>
    </xf>
    <xf numFmtId="0" fontId="0" fillId="5" borderId="1" xfId="0" applyFill="1" applyBorder="1" applyAlignment="1">
      <alignment horizontal="center"/>
    </xf>
    <xf numFmtId="0" fontId="9" fillId="7" borderId="5" xfId="0" applyFont="1" applyFill="1" applyBorder="1" applyAlignment="1">
      <alignment horizontal="center" vertical="center" textRotation="90" wrapText="1"/>
    </xf>
    <xf numFmtId="0" fontId="9" fillId="7" borderId="6" xfId="0" applyFont="1" applyFill="1" applyBorder="1" applyAlignment="1">
      <alignment horizontal="center" vertical="center" textRotation="90" wrapText="1"/>
    </xf>
    <xf numFmtId="0" fontId="0" fillId="0" borderId="0" xfId="0" applyAlignment="1">
      <alignment horizontal="center"/>
    </xf>
    <xf numFmtId="0" fontId="11" fillId="7" borderId="1" xfId="0" applyFont="1" applyFill="1" applyBorder="1" applyAlignment="1">
      <alignment horizontal="center" vertical="center" wrapText="1"/>
    </xf>
    <xf numFmtId="0" fontId="11" fillId="7" borderId="2" xfId="0" applyFont="1" applyFill="1" applyBorder="1" applyAlignment="1">
      <alignment horizontal="center" vertical="center" wrapText="1"/>
    </xf>
    <xf numFmtId="14" fontId="2" fillId="3" borderId="1" xfId="0" applyNumberFormat="1" applyFont="1" applyFill="1" applyBorder="1" applyAlignment="1">
      <alignment horizontal="center"/>
    </xf>
    <xf numFmtId="14" fontId="0" fillId="3" borderId="1" xfId="0" applyNumberFormat="1" applyFill="1" applyBorder="1" applyAlignment="1">
      <alignment horizontal="center"/>
    </xf>
    <xf numFmtId="20" fontId="0" fillId="0" borderId="1" xfId="0" quotePrefix="1" applyNumberFormat="1" applyFill="1" applyBorder="1" applyAlignment="1">
      <alignment horizontal="center"/>
    </xf>
    <xf numFmtId="0" fontId="13" fillId="0" borderId="0" xfId="0" applyFont="1" applyFill="1" applyAlignment="1">
      <alignment horizontal="center"/>
    </xf>
    <xf numFmtId="0" fontId="8" fillId="0" borderId="0" xfId="0" applyFont="1" applyFill="1" applyAlignment="1">
      <alignment horizontal="left"/>
    </xf>
    <xf numFmtId="0" fontId="4" fillId="0" borderId="0" xfId="0" applyFont="1" applyFill="1" applyAlignment="1">
      <alignment wrapText="1"/>
    </xf>
    <xf numFmtId="0" fontId="8" fillId="0" borderId="0" xfId="0" applyFont="1" applyFill="1"/>
    <xf numFmtId="0" fontId="10" fillId="0" borderId="1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 wrapText="1"/>
    </xf>
    <xf numFmtId="4" fontId="10" fillId="0" borderId="1" xfId="0" applyNumberFormat="1" applyFont="1" applyFill="1" applyBorder="1" applyAlignment="1">
      <alignment horizontal="center" vertical="center"/>
    </xf>
    <xf numFmtId="164" fontId="8" fillId="0" borderId="0" xfId="0" applyNumberFormat="1" applyFont="1"/>
    <xf numFmtId="164" fontId="3" fillId="0" borderId="0" xfId="0" applyNumberFormat="1" applyFont="1"/>
    <xf numFmtId="164" fontId="9" fillId="7" borderId="6" xfId="0" applyNumberFormat="1" applyFont="1" applyFill="1" applyBorder="1" applyAlignment="1">
      <alignment horizontal="center" vertical="center" textRotation="90" wrapText="1"/>
    </xf>
    <xf numFmtId="164" fontId="8" fillId="0" borderId="0" xfId="0" applyNumberFormat="1" applyFont="1" applyFill="1"/>
    <xf numFmtId="0" fontId="6" fillId="0" borderId="1" xfId="0" applyFont="1" applyFill="1" applyBorder="1" applyAlignment="1">
      <alignment horizontal="center" vertical="center"/>
    </xf>
    <xf numFmtId="21" fontId="6" fillId="0" borderId="1" xfId="0" applyNumberFormat="1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20" fontId="0" fillId="0" borderId="6" xfId="0" quotePrefix="1" applyNumberFormat="1" applyFill="1" applyBorder="1" applyAlignment="1">
      <alignment horizontal="center"/>
    </xf>
    <xf numFmtId="21" fontId="6" fillId="0" borderId="6" xfId="0" applyNumberFormat="1" applyFont="1" applyFill="1" applyBorder="1" applyAlignment="1">
      <alignment horizontal="center" vertical="center"/>
    </xf>
    <xf numFmtId="21" fontId="6" fillId="0" borderId="1" xfId="0" quotePrefix="1" applyNumberFormat="1" applyFont="1" applyFill="1" applyBorder="1" applyAlignment="1">
      <alignment horizontal="center" vertical="center"/>
    </xf>
    <xf numFmtId="14" fontId="0" fillId="3" borderId="1" xfId="0" applyNumberFormat="1" applyFill="1" applyBorder="1" applyAlignment="1">
      <alignment horizontal="center"/>
    </xf>
    <xf numFmtId="0" fontId="2" fillId="3" borderId="1" xfId="0" applyFont="1" applyFill="1" applyBorder="1"/>
    <xf numFmtId="0" fontId="2" fillId="3" borderId="1" xfId="0" applyFont="1" applyFill="1" applyBorder="1" applyAlignment="1">
      <alignment horizontal="center"/>
    </xf>
    <xf numFmtId="165" fontId="10" fillId="0" borderId="1" xfId="0" applyNumberFormat="1" applyFont="1" applyFill="1" applyBorder="1" applyAlignment="1">
      <alignment horizontal="center" vertical="center"/>
    </xf>
    <xf numFmtId="165" fontId="12" fillId="0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0" fillId="0" borderId="1" xfId="0" applyBorder="1" applyAlignment="1">
      <alignment horizontal="left"/>
    </xf>
    <xf numFmtId="0" fontId="14" fillId="2" borderId="0" xfId="0" applyFont="1" applyFill="1" applyAlignment="1">
      <alignment horizontal="center" vertical="center"/>
    </xf>
    <xf numFmtId="0" fontId="0" fillId="5" borderId="4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14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0" fillId="6" borderId="2" xfId="0" applyFill="1" applyBorder="1" applyAlignment="1">
      <alignment horizontal="center"/>
    </xf>
    <xf numFmtId="0" fontId="0" fillId="6" borderId="3" xfId="0" applyFill="1" applyBorder="1" applyAlignment="1">
      <alignment horizontal="center"/>
    </xf>
    <xf numFmtId="0" fontId="0" fillId="5" borderId="7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7" fillId="2" borderId="0" xfId="0" applyFont="1" applyFill="1" applyAlignment="1">
      <alignment horizontal="center" vertical="center"/>
    </xf>
  </cellXfs>
  <cellStyles count="1">
    <cellStyle name="Normal" xfId="0" builtinId="0"/>
  </cellStyles>
  <dxfs count="17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none"/>
      </font>
      <numFmt numFmtId="4" formatCode="#,##0.0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none"/>
      </font>
      <numFmt numFmtId="165" formatCode="#,##0.00000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none"/>
      </font>
      <numFmt numFmtId="165" formatCode="#,##0.00000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none"/>
      </font>
      <numFmt numFmtId="0" formatCode="General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none"/>
      </font>
      <numFmt numFmtId="0" formatCode="General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none"/>
      </font>
      <numFmt numFmtId="0" formatCode="General"/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none"/>
      </font>
      <alignment horizontal="center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none"/>
      </font>
      <fill>
        <patternFill patternType="solid">
          <fgColor indexed="64"/>
          <bgColor theme="1" tint="0.499984740745262"/>
        </patternFill>
      </fill>
      <alignment horizontal="center" vertical="center" textRotation="9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2" name="Tabla13" displayName="Tabla13" ref="A11:L62" headerRowDxfId="16" dataDxfId="14" headerRowBorderDxfId="15" tableBorderDxfId="13" totalsRowBorderDxfId="12">
  <autoFilter ref="A11:L62"/>
  <tableColumns count="12">
    <tableColumn id="1" name="Unidad de Negocio" dataDxfId="11"/>
    <tableColumn id="2" name="Servicio" dataDxfId="10"/>
    <tableColumn id="3" name="Sentido" dataDxfId="9"/>
    <tableColumn id="4" name="Correlativo Punto de Control" dataDxfId="8"/>
    <tableColumn id="5" name="Longitud" dataDxfId="7"/>
    <tableColumn id="6" name="Latitud" dataDxfId="6"/>
    <tableColumn id="7" name="Distancia al origen" dataDxfId="5"/>
    <tableColumn id="8" name="Seguimiento" dataDxfId="4"/>
    <tableColumn id="9" name="ICR" dataDxfId="3"/>
    <tableColumn id="10" name="IP" dataDxfId="2"/>
    <tableColumn id="11" name="Ponderador ICR" dataDxfId="1"/>
    <tableColumn id="12" name="Punto Urbano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  <pageSetUpPr fitToPage="1"/>
  </sheetPr>
  <dimension ref="A4:N22"/>
  <sheetViews>
    <sheetView zoomScale="70" zoomScaleNormal="70" zoomScalePageLayoutView="40" workbookViewId="0">
      <selection activeCell="E26" sqref="E26"/>
    </sheetView>
  </sheetViews>
  <sheetFormatPr baseColWidth="10" defaultRowHeight="16.5" x14ac:dyDescent="0.3"/>
  <cols>
    <col min="1" max="1" width="3.28515625" customWidth="1"/>
    <col min="2" max="2" width="23.42578125" style="4" customWidth="1"/>
    <col min="3" max="4" width="20" style="5" customWidth="1"/>
    <col min="5" max="5" width="19.42578125" style="5" customWidth="1"/>
    <col min="6" max="6" width="12.28515625" style="5" customWidth="1"/>
    <col min="7" max="7" width="22.42578125" style="5" bestFit="1" customWidth="1"/>
    <col min="8" max="9" width="21.85546875" style="4" customWidth="1"/>
    <col min="10" max="10" width="8.140625" style="4" customWidth="1"/>
    <col min="11" max="16384" width="11.42578125" style="4"/>
  </cols>
  <sheetData>
    <row r="4" spans="1:14" ht="81" customHeight="1" x14ac:dyDescent="0.3">
      <c r="B4" s="48" t="str">
        <f>+D8&amp;"_"&amp;D9&amp;"_"&amp;D10&amp;"_"&amp;D11&amp;"_"&amp;D13&amp;"_"&amp;E16&amp;"_A5_"&amp;D12</f>
        <v>PO_IX_Villarrica_L4_2016_4_A5_5</v>
      </c>
      <c r="C4" s="48"/>
      <c r="D4" s="48"/>
      <c r="E4" s="48"/>
      <c r="F4" s="48"/>
      <c r="G4" s="48"/>
      <c r="H4" s="48"/>
      <c r="I4" s="48"/>
      <c r="J4" s="48"/>
    </row>
    <row r="5" spans="1:14" s="1" customFormat="1" ht="15" x14ac:dyDescent="0.3">
      <c r="A5" s="6"/>
    </row>
    <row r="7" spans="1:14" ht="30.75" customHeight="1" x14ac:dyDescent="0.3">
      <c r="B7" s="43" t="s">
        <v>0</v>
      </c>
      <c r="C7" s="43"/>
      <c r="D7" s="44" t="s">
        <v>1</v>
      </c>
      <c r="E7" s="45"/>
    </row>
    <row r="8" spans="1:14" x14ac:dyDescent="0.3">
      <c r="B8" s="43" t="s">
        <v>2</v>
      </c>
      <c r="C8" s="43"/>
      <c r="D8" s="44" t="s">
        <v>38</v>
      </c>
      <c r="E8" s="45"/>
    </row>
    <row r="9" spans="1:14" x14ac:dyDescent="0.3">
      <c r="B9" s="43" t="s">
        <v>3</v>
      </c>
      <c r="C9" s="43"/>
      <c r="D9" s="44" t="s">
        <v>39</v>
      </c>
      <c r="E9" s="45"/>
    </row>
    <row r="10" spans="1:14" x14ac:dyDescent="0.3">
      <c r="B10" s="43" t="s">
        <v>4</v>
      </c>
      <c r="C10" s="43"/>
      <c r="D10" s="44" t="s">
        <v>40</v>
      </c>
      <c r="E10" s="45"/>
    </row>
    <row r="11" spans="1:14" x14ac:dyDescent="0.3">
      <c r="B11" s="43" t="s">
        <v>5</v>
      </c>
      <c r="C11" s="43"/>
      <c r="D11" s="46" t="s">
        <v>6</v>
      </c>
      <c r="E11" s="47"/>
    </row>
    <row r="12" spans="1:14" x14ac:dyDescent="0.3">
      <c r="B12" s="43" t="s">
        <v>7</v>
      </c>
      <c r="C12" s="43"/>
      <c r="D12" s="49">
        <v>5</v>
      </c>
      <c r="E12" s="50"/>
    </row>
    <row r="13" spans="1:14" x14ac:dyDescent="0.3">
      <c r="B13" s="43" t="s">
        <v>8</v>
      </c>
      <c r="C13" s="43"/>
      <c r="D13" s="46">
        <v>2016</v>
      </c>
      <c r="E13" s="47"/>
    </row>
    <row r="15" spans="1:14" s="2" customFormat="1" ht="36" customHeight="1" x14ac:dyDescent="0.3">
      <c r="A15" s="7"/>
      <c r="B15" s="8" t="s">
        <v>9</v>
      </c>
      <c r="C15" s="8" t="s">
        <v>10</v>
      </c>
      <c r="D15" s="8" t="s">
        <v>11</v>
      </c>
      <c r="E15" s="8" t="s">
        <v>12</v>
      </c>
      <c r="G15" s="5"/>
      <c r="H15" s="4"/>
      <c r="N15" s="21">
        <v>3</v>
      </c>
    </row>
    <row r="16" spans="1:14" x14ac:dyDescent="0.3">
      <c r="B16" s="39" t="s">
        <v>48</v>
      </c>
      <c r="C16" s="18">
        <v>42705</v>
      </c>
      <c r="D16" s="18">
        <v>42735</v>
      </c>
      <c r="E16" s="40">
        <v>4</v>
      </c>
    </row>
    <row r="17" spans="2:6" x14ac:dyDescent="0.3">
      <c r="B17" s="5"/>
    </row>
    <row r="19" spans="2:6" ht="16.5" customHeight="1" x14ac:dyDescent="0.3"/>
    <row r="20" spans="2:6" ht="23.25" customHeight="1" x14ac:dyDescent="0.3"/>
    <row r="21" spans="2:6" x14ac:dyDescent="0.3">
      <c r="B21" s="9" t="s">
        <v>13</v>
      </c>
      <c r="C21" s="51" t="s">
        <v>41</v>
      </c>
      <c r="D21" s="51"/>
      <c r="E21" s="51"/>
      <c r="F21" s="51"/>
    </row>
    <row r="22" spans="2:6" x14ac:dyDescent="0.3">
      <c r="B22" s="9" t="s">
        <v>14</v>
      </c>
      <c r="C22" s="51" t="s">
        <v>42</v>
      </c>
      <c r="D22" s="51"/>
      <c r="E22" s="51"/>
      <c r="F22" s="51"/>
    </row>
  </sheetData>
  <mergeCells count="17">
    <mergeCell ref="C22:F22"/>
    <mergeCell ref="C21:F21"/>
    <mergeCell ref="B13:C13"/>
    <mergeCell ref="D13:E13"/>
    <mergeCell ref="B4:J4"/>
    <mergeCell ref="B8:C8"/>
    <mergeCell ref="D8:E8"/>
    <mergeCell ref="B9:C9"/>
    <mergeCell ref="D9:E9"/>
    <mergeCell ref="B7:C7"/>
    <mergeCell ref="D7:E7"/>
    <mergeCell ref="B10:C10"/>
    <mergeCell ref="D10:E10"/>
    <mergeCell ref="B11:C11"/>
    <mergeCell ref="D11:E11"/>
    <mergeCell ref="B12:C12"/>
    <mergeCell ref="D12:E12"/>
  </mergeCells>
  <printOptions horizontalCentered="1"/>
  <pageMargins left="0.70833330000000005" right="4.4791666666666667E-2" top="0.74791660000000004" bottom="0.74791660000000004" header="0.3152778" footer="0.3152778"/>
  <pageSetup paperSize="184" scale="9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3"/>
  <sheetViews>
    <sheetView topLeftCell="A16" zoomScaleNormal="100" workbookViewId="0">
      <selection activeCell="H30" sqref="H30:L62"/>
    </sheetView>
  </sheetViews>
  <sheetFormatPr baseColWidth="10" defaultColWidth="20.42578125" defaultRowHeight="14.25" customHeight="1" x14ac:dyDescent="0.2"/>
  <cols>
    <col min="1" max="1" width="3.28515625" style="10" bestFit="1" customWidth="1"/>
    <col min="2" max="2" width="3.7109375" style="10" bestFit="1" customWidth="1"/>
    <col min="3" max="3" width="3.28515625" style="10" bestFit="1" customWidth="1"/>
    <col min="4" max="4" width="5.7109375" style="10" bestFit="1" customWidth="1"/>
    <col min="5" max="6" width="9.28515625" style="28" bestFit="1" customWidth="1"/>
    <col min="7" max="7" width="11.28515625" style="10" bestFit="1" customWidth="1"/>
    <col min="8" max="10" width="3.28515625" style="10" bestFit="1" customWidth="1"/>
    <col min="11" max="11" width="3.5703125" style="10" bestFit="1" customWidth="1"/>
    <col min="12" max="12" width="3.28515625" style="10" bestFit="1" customWidth="1"/>
    <col min="13" max="13" width="10.42578125" style="24" customWidth="1"/>
    <col min="14" max="14" width="6" style="24" customWidth="1"/>
    <col min="15" max="16384" width="20.42578125" style="24"/>
  </cols>
  <sheetData>
    <row r="1" spans="1:13" s="10" customFormat="1" ht="11.25" x14ac:dyDescent="0.2">
      <c r="E1" s="28"/>
      <c r="F1" s="28"/>
    </row>
    <row r="2" spans="1:13" s="10" customFormat="1" ht="15" x14ac:dyDescent="0.2">
      <c r="A2" s="52" t="str">
        <f>"PUNTOS DE CONTROL DE LA UNIDAD DE NEGOCIO ("&amp;A7&amp;" - "&amp;C7&amp;")"</f>
        <v>PUNTOS DE CONTROL DE LA UNIDAD DE NEGOCIO (L4 - NORMAL)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</row>
    <row r="3" spans="1:13" s="10" customFormat="1" ht="11.25" x14ac:dyDescent="0.2">
      <c r="E3" s="28"/>
      <c r="F3" s="28"/>
    </row>
    <row r="4" spans="1:13" s="3" customFormat="1" ht="15" x14ac:dyDescent="0.25">
      <c r="A4" s="3" t="s">
        <v>15</v>
      </c>
      <c r="E4" s="29"/>
      <c r="F4" s="29"/>
    </row>
    <row r="5" spans="1:13" s="10" customFormat="1" ht="11.25" x14ac:dyDescent="0.2">
      <c r="E5" s="28"/>
      <c r="F5" s="28"/>
    </row>
    <row r="6" spans="1:13" s="10" customFormat="1" ht="15" x14ac:dyDescent="0.25">
      <c r="A6" s="57" t="s">
        <v>16</v>
      </c>
      <c r="B6" s="58"/>
      <c r="C6" s="54" t="s">
        <v>17</v>
      </c>
      <c r="D6" s="54"/>
      <c r="E6" s="54"/>
      <c r="F6" s="53" t="s">
        <v>10</v>
      </c>
      <c r="G6" s="53" t="s">
        <v>18</v>
      </c>
      <c r="H6" s="54" t="s">
        <v>11</v>
      </c>
      <c r="I6" s="54"/>
      <c r="J6" s="54"/>
      <c r="K6" s="54"/>
      <c r="L6" s="54"/>
    </row>
    <row r="7" spans="1:13" s="10" customFormat="1" ht="15" x14ac:dyDescent="0.25">
      <c r="A7" s="59" t="str">
        <f>+TAPA!D11</f>
        <v>L4</v>
      </c>
      <c r="B7" s="60"/>
      <c r="C7" s="56" t="str">
        <f>+TAPA!B16</f>
        <v>NORMAL</v>
      </c>
      <c r="D7" s="56"/>
      <c r="E7" s="56"/>
      <c r="F7" s="55">
        <f>+TAPA!C16</f>
        <v>42705</v>
      </c>
      <c r="G7" s="56"/>
      <c r="H7" s="55">
        <f>+TAPA!D16</f>
        <v>42735</v>
      </c>
      <c r="I7" s="56"/>
      <c r="J7" s="56"/>
      <c r="K7" s="56"/>
      <c r="L7" s="56"/>
    </row>
    <row r="8" spans="1:13" s="10" customFormat="1" ht="11.25" x14ac:dyDescent="0.2">
      <c r="E8" s="28"/>
      <c r="F8" s="28"/>
    </row>
    <row r="9" spans="1:13" s="3" customFormat="1" ht="15" x14ac:dyDescent="0.25">
      <c r="A9" s="3" t="s">
        <v>19</v>
      </c>
      <c r="E9" s="29"/>
      <c r="F9" s="29"/>
    </row>
    <row r="10" spans="1:13" s="10" customFormat="1" ht="14.25" customHeight="1" x14ac:dyDescent="0.2">
      <c r="E10" s="28"/>
      <c r="F10" s="28"/>
      <c r="L10" s="11"/>
    </row>
    <row r="11" spans="1:13" s="23" customFormat="1" ht="99.75" customHeight="1" x14ac:dyDescent="0.2">
      <c r="A11" s="13" t="s">
        <v>20</v>
      </c>
      <c r="B11" s="14" t="s">
        <v>21</v>
      </c>
      <c r="C11" s="14" t="s">
        <v>22</v>
      </c>
      <c r="D11" s="14" t="s">
        <v>23</v>
      </c>
      <c r="E11" s="30" t="s">
        <v>24</v>
      </c>
      <c r="F11" s="30" t="s">
        <v>25</v>
      </c>
      <c r="G11" s="14" t="s">
        <v>26</v>
      </c>
      <c r="H11" s="14" t="s">
        <v>27</v>
      </c>
      <c r="I11" s="14" t="s">
        <v>28</v>
      </c>
      <c r="J11" s="14" t="s">
        <v>29</v>
      </c>
      <c r="K11" s="14" t="s">
        <v>30</v>
      </c>
      <c r="L11" s="14" t="s">
        <v>31</v>
      </c>
    </row>
    <row r="12" spans="1:13" ht="14.25" customHeight="1" x14ac:dyDescent="0.2">
      <c r="A12" s="26" t="s">
        <v>6</v>
      </c>
      <c r="B12" s="26" t="s">
        <v>43</v>
      </c>
      <c r="C12" s="26">
        <v>0</v>
      </c>
      <c r="D12" s="26">
        <v>1</v>
      </c>
      <c r="E12" s="41">
        <v>-72.312093000000004</v>
      </c>
      <c r="F12" s="41">
        <v>-39.280965000000002</v>
      </c>
      <c r="G12" s="27">
        <v>80.989829999999998</v>
      </c>
      <c r="H12" s="25">
        <v>1</v>
      </c>
      <c r="I12" s="25">
        <v>0</v>
      </c>
      <c r="J12" s="25">
        <v>1</v>
      </c>
      <c r="K12" s="25">
        <v>0</v>
      </c>
      <c r="L12" s="25">
        <v>1</v>
      </c>
      <c r="M12" s="22"/>
    </row>
    <row r="13" spans="1:13" ht="14.25" customHeight="1" x14ac:dyDescent="0.2">
      <c r="A13" s="26" t="s">
        <v>6</v>
      </c>
      <c r="B13" s="26" t="s">
        <v>43</v>
      </c>
      <c r="C13" s="26">
        <v>0</v>
      </c>
      <c r="D13" s="26">
        <v>2</v>
      </c>
      <c r="E13" s="41">
        <v>-72.306539999999998</v>
      </c>
      <c r="F13" s="41">
        <v>-39.284345000000002</v>
      </c>
      <c r="G13" s="27">
        <v>1202.6944579999999</v>
      </c>
      <c r="H13" s="25">
        <v>1</v>
      </c>
      <c r="I13" s="25">
        <v>0</v>
      </c>
      <c r="J13" s="25">
        <v>0</v>
      </c>
      <c r="K13" s="25">
        <v>0</v>
      </c>
      <c r="L13" s="25">
        <v>1</v>
      </c>
      <c r="M13" s="22"/>
    </row>
    <row r="14" spans="1:13" ht="14.25" customHeight="1" x14ac:dyDescent="0.2">
      <c r="A14" s="26" t="s">
        <v>6</v>
      </c>
      <c r="B14" s="26" t="s">
        <v>43</v>
      </c>
      <c r="C14" s="26">
        <v>0</v>
      </c>
      <c r="D14" s="26">
        <v>3</v>
      </c>
      <c r="E14" s="41">
        <v>-72.306087000000005</v>
      </c>
      <c r="F14" s="41">
        <v>-39.279107000000003</v>
      </c>
      <c r="G14" s="27">
        <v>2643.2687989999999</v>
      </c>
      <c r="H14" s="25">
        <v>1</v>
      </c>
      <c r="I14" s="25">
        <v>0</v>
      </c>
      <c r="J14" s="25">
        <v>0</v>
      </c>
      <c r="K14" s="25">
        <v>0</v>
      </c>
      <c r="L14" s="25">
        <v>0</v>
      </c>
      <c r="M14" s="22"/>
    </row>
    <row r="15" spans="1:13" ht="14.25" customHeight="1" x14ac:dyDescent="0.2">
      <c r="A15" s="26" t="s">
        <v>6</v>
      </c>
      <c r="B15" s="26" t="s">
        <v>43</v>
      </c>
      <c r="C15" s="26">
        <v>0</v>
      </c>
      <c r="D15" s="26">
        <v>4</v>
      </c>
      <c r="E15" s="41">
        <v>-72.280585000000002</v>
      </c>
      <c r="F15" s="41">
        <v>-39.274500000000003</v>
      </c>
      <c r="G15" s="27">
        <v>4967.0771480000003</v>
      </c>
      <c r="H15" s="25">
        <v>1</v>
      </c>
      <c r="I15" s="25">
        <v>0</v>
      </c>
      <c r="J15" s="25">
        <v>0</v>
      </c>
      <c r="K15" s="25">
        <v>0</v>
      </c>
      <c r="L15" s="25">
        <v>0</v>
      </c>
      <c r="M15" s="22"/>
    </row>
    <row r="16" spans="1:13" ht="14.25" customHeight="1" x14ac:dyDescent="0.2">
      <c r="A16" s="26" t="s">
        <v>6</v>
      </c>
      <c r="B16" s="26" t="s">
        <v>43</v>
      </c>
      <c r="C16" s="26">
        <v>0</v>
      </c>
      <c r="D16" s="26">
        <v>5</v>
      </c>
      <c r="E16" s="41">
        <v>-72.239846</v>
      </c>
      <c r="F16" s="41">
        <v>-39.273808000000002</v>
      </c>
      <c r="G16" s="27">
        <v>9411.5576170000004</v>
      </c>
      <c r="H16" s="25">
        <v>1</v>
      </c>
      <c r="I16" s="25">
        <v>0</v>
      </c>
      <c r="J16" s="25">
        <v>0</v>
      </c>
      <c r="K16" s="25">
        <v>0</v>
      </c>
      <c r="L16" s="25">
        <v>0</v>
      </c>
      <c r="M16" s="22"/>
    </row>
    <row r="17" spans="1:13" ht="14.25" customHeight="1" x14ac:dyDescent="0.2">
      <c r="A17" s="26" t="s">
        <v>6</v>
      </c>
      <c r="B17" s="26" t="s">
        <v>43</v>
      </c>
      <c r="C17" s="26">
        <v>0</v>
      </c>
      <c r="D17" s="26">
        <v>6</v>
      </c>
      <c r="E17" s="41">
        <v>-72.231764999999996</v>
      </c>
      <c r="F17" s="41">
        <v>-39.277824000000003</v>
      </c>
      <c r="G17" s="27">
        <v>10453.169921999999</v>
      </c>
      <c r="H17" s="25">
        <v>1</v>
      </c>
      <c r="I17" s="25">
        <v>0</v>
      </c>
      <c r="J17" s="25">
        <v>0</v>
      </c>
      <c r="K17" s="25">
        <v>0</v>
      </c>
      <c r="L17" s="25">
        <v>1</v>
      </c>
      <c r="M17" s="22"/>
    </row>
    <row r="18" spans="1:13" ht="14.25" customHeight="1" x14ac:dyDescent="0.2">
      <c r="A18" s="26" t="s">
        <v>6</v>
      </c>
      <c r="B18" s="26" t="s">
        <v>43</v>
      </c>
      <c r="C18" s="26">
        <v>0</v>
      </c>
      <c r="D18" s="26">
        <v>7</v>
      </c>
      <c r="E18" s="41">
        <v>-72.227339000000001</v>
      </c>
      <c r="F18" s="41">
        <v>-39.280482999999997</v>
      </c>
      <c r="G18" s="27">
        <v>11219.804688</v>
      </c>
      <c r="H18" s="25">
        <v>1</v>
      </c>
      <c r="I18" s="25">
        <v>0</v>
      </c>
      <c r="J18" s="25">
        <v>0</v>
      </c>
      <c r="K18" s="25">
        <v>0</v>
      </c>
      <c r="L18" s="25">
        <v>1</v>
      </c>
      <c r="M18" s="22"/>
    </row>
    <row r="19" spans="1:13" ht="14.25" customHeight="1" x14ac:dyDescent="0.2">
      <c r="A19" s="26" t="s">
        <v>6</v>
      </c>
      <c r="B19" s="26" t="s">
        <v>43</v>
      </c>
      <c r="C19" s="26">
        <v>0</v>
      </c>
      <c r="D19" s="26">
        <v>8</v>
      </c>
      <c r="E19" s="41">
        <v>-72.227266999999998</v>
      </c>
      <c r="F19" s="41">
        <v>-39.284816999999997</v>
      </c>
      <c r="G19" s="27">
        <v>11903.598633</v>
      </c>
      <c r="H19" s="25">
        <v>1</v>
      </c>
      <c r="I19" s="25">
        <v>0</v>
      </c>
      <c r="J19" s="25">
        <v>0</v>
      </c>
      <c r="K19" s="25">
        <v>0</v>
      </c>
      <c r="L19" s="25">
        <v>1</v>
      </c>
      <c r="M19" s="22"/>
    </row>
    <row r="20" spans="1:13" ht="14.25" customHeight="1" x14ac:dyDescent="0.2">
      <c r="A20" s="26" t="s">
        <v>6</v>
      </c>
      <c r="B20" s="26" t="s">
        <v>43</v>
      </c>
      <c r="C20" s="26">
        <v>0</v>
      </c>
      <c r="D20" s="26">
        <v>9</v>
      </c>
      <c r="E20" s="41">
        <v>-72.225649000000004</v>
      </c>
      <c r="F20" s="41">
        <v>-39.287174</v>
      </c>
      <c r="G20" s="27">
        <v>12285.078125</v>
      </c>
      <c r="H20" s="25">
        <v>1</v>
      </c>
      <c r="I20" s="25">
        <v>0</v>
      </c>
      <c r="J20" s="25">
        <v>0</v>
      </c>
      <c r="K20" s="25">
        <v>0</v>
      </c>
      <c r="L20" s="25">
        <v>1</v>
      </c>
      <c r="M20" s="22"/>
    </row>
    <row r="21" spans="1:13" ht="14.25" customHeight="1" x14ac:dyDescent="0.2">
      <c r="A21" s="26" t="s">
        <v>6</v>
      </c>
      <c r="B21" s="26" t="s">
        <v>43</v>
      </c>
      <c r="C21" s="26">
        <v>0</v>
      </c>
      <c r="D21" s="26">
        <v>10</v>
      </c>
      <c r="E21" s="41">
        <v>-72.217263000000003</v>
      </c>
      <c r="F21" s="41">
        <v>-39.294378999999999</v>
      </c>
      <c r="G21" s="27">
        <v>13537.831055000001</v>
      </c>
      <c r="H21" s="25">
        <v>1</v>
      </c>
      <c r="I21" s="25">
        <v>0</v>
      </c>
      <c r="J21" s="25">
        <v>0</v>
      </c>
      <c r="K21" s="25">
        <v>0</v>
      </c>
      <c r="L21" s="25">
        <v>1</v>
      </c>
      <c r="M21" s="22"/>
    </row>
    <row r="22" spans="1:13" ht="14.25" customHeight="1" x14ac:dyDescent="0.2">
      <c r="A22" s="26" t="s">
        <v>6</v>
      </c>
      <c r="B22" s="26" t="s">
        <v>43</v>
      </c>
      <c r="C22" s="26">
        <v>0</v>
      </c>
      <c r="D22" s="26">
        <v>11</v>
      </c>
      <c r="E22" s="41">
        <v>-72.226557999999997</v>
      </c>
      <c r="F22" s="41">
        <v>-39.294924000000002</v>
      </c>
      <c r="G22" s="27">
        <v>14521.643555000001</v>
      </c>
      <c r="H22" s="25">
        <v>1</v>
      </c>
      <c r="I22" s="25">
        <v>0</v>
      </c>
      <c r="J22" s="25">
        <v>0</v>
      </c>
      <c r="K22" s="25">
        <v>0</v>
      </c>
      <c r="L22" s="25">
        <v>1</v>
      </c>
      <c r="M22" s="22"/>
    </row>
    <row r="23" spans="1:13" ht="14.25" customHeight="1" x14ac:dyDescent="0.2">
      <c r="A23" s="26" t="s">
        <v>6</v>
      </c>
      <c r="B23" s="26" t="s">
        <v>43</v>
      </c>
      <c r="C23" s="26">
        <v>0</v>
      </c>
      <c r="D23" s="26">
        <v>12</v>
      </c>
      <c r="E23" s="41">
        <v>-72.222590999999994</v>
      </c>
      <c r="F23" s="41">
        <v>-39.304309000000003</v>
      </c>
      <c r="G23" s="27">
        <v>16565.628906000002</v>
      </c>
      <c r="H23" s="25">
        <v>1</v>
      </c>
      <c r="I23" s="25">
        <v>0</v>
      </c>
      <c r="J23" s="25">
        <v>0</v>
      </c>
      <c r="K23" s="25">
        <v>0</v>
      </c>
      <c r="L23" s="25">
        <v>1</v>
      </c>
      <c r="M23" s="22"/>
    </row>
    <row r="24" spans="1:13" ht="14.25" customHeight="1" x14ac:dyDescent="0.2">
      <c r="A24" s="26" t="s">
        <v>6</v>
      </c>
      <c r="B24" s="26" t="s">
        <v>43</v>
      </c>
      <c r="C24" s="26">
        <v>0</v>
      </c>
      <c r="D24" s="26">
        <v>13</v>
      </c>
      <c r="E24" s="41">
        <v>-72.209643</v>
      </c>
      <c r="F24" s="41">
        <v>-39.307637</v>
      </c>
      <c r="G24" s="27">
        <v>17741.980468999998</v>
      </c>
      <c r="H24" s="25">
        <v>1</v>
      </c>
      <c r="I24" s="25">
        <v>0</v>
      </c>
      <c r="J24" s="25">
        <v>0</v>
      </c>
      <c r="K24" s="25">
        <v>0</v>
      </c>
      <c r="L24" s="25">
        <v>1</v>
      </c>
      <c r="M24" s="22"/>
    </row>
    <row r="25" spans="1:13" ht="14.25" customHeight="1" x14ac:dyDescent="0.2">
      <c r="A25" s="26" t="s">
        <v>6</v>
      </c>
      <c r="B25" s="26" t="s">
        <v>43</v>
      </c>
      <c r="C25" s="26">
        <v>1</v>
      </c>
      <c r="D25" s="26">
        <v>1</v>
      </c>
      <c r="E25" s="41">
        <v>-72.208761999999993</v>
      </c>
      <c r="F25" s="41">
        <v>-39.308573000000003</v>
      </c>
      <c r="G25" s="27">
        <v>74.172188000000006</v>
      </c>
      <c r="H25" s="25">
        <v>1</v>
      </c>
      <c r="I25" s="25">
        <v>0</v>
      </c>
      <c r="J25" s="25">
        <v>0</v>
      </c>
      <c r="K25" s="25">
        <v>0</v>
      </c>
      <c r="L25" s="25">
        <v>1</v>
      </c>
      <c r="M25" s="22"/>
    </row>
    <row r="26" spans="1:13" ht="14.25" customHeight="1" x14ac:dyDescent="0.2">
      <c r="A26" s="26" t="s">
        <v>6</v>
      </c>
      <c r="B26" s="26" t="s">
        <v>43</v>
      </c>
      <c r="C26" s="26">
        <v>1</v>
      </c>
      <c r="D26" s="26">
        <v>2</v>
      </c>
      <c r="E26" s="41">
        <v>-72.226663000000002</v>
      </c>
      <c r="F26" s="41">
        <v>-39.305154999999999</v>
      </c>
      <c r="G26" s="27">
        <v>1904.341187</v>
      </c>
      <c r="H26" s="25">
        <v>1</v>
      </c>
      <c r="I26" s="25">
        <v>0</v>
      </c>
      <c r="J26" s="25">
        <v>0</v>
      </c>
      <c r="K26" s="25">
        <v>0</v>
      </c>
      <c r="L26" s="25">
        <v>1</v>
      </c>
      <c r="M26" s="22"/>
    </row>
    <row r="27" spans="1:13" ht="14.25" customHeight="1" x14ac:dyDescent="0.2">
      <c r="A27" s="26" t="s">
        <v>6</v>
      </c>
      <c r="B27" s="26" t="s">
        <v>43</v>
      </c>
      <c r="C27" s="26">
        <v>1</v>
      </c>
      <c r="D27" s="26">
        <v>3</v>
      </c>
      <c r="E27" s="41">
        <v>-72.226557999999997</v>
      </c>
      <c r="F27" s="41">
        <v>-39.294924000000002</v>
      </c>
      <c r="G27" s="27">
        <v>3845.2641600000002</v>
      </c>
      <c r="H27" s="25">
        <v>1</v>
      </c>
      <c r="I27" s="25">
        <v>0</v>
      </c>
      <c r="J27" s="25">
        <v>0</v>
      </c>
      <c r="K27" s="25">
        <v>0</v>
      </c>
      <c r="L27" s="25">
        <v>1</v>
      </c>
      <c r="M27" s="22"/>
    </row>
    <row r="28" spans="1:13" ht="14.25" customHeight="1" x14ac:dyDescent="0.2">
      <c r="A28" s="26" t="s">
        <v>6</v>
      </c>
      <c r="B28" s="26" t="s">
        <v>43</v>
      </c>
      <c r="C28" s="26">
        <v>1</v>
      </c>
      <c r="D28" s="26">
        <v>4</v>
      </c>
      <c r="E28" s="41">
        <v>-72.219522999999995</v>
      </c>
      <c r="F28" s="41">
        <v>-39.294637999999999</v>
      </c>
      <c r="G28" s="27">
        <v>4619.6821289999998</v>
      </c>
      <c r="H28" s="25">
        <v>1</v>
      </c>
      <c r="I28" s="25">
        <v>0</v>
      </c>
      <c r="J28" s="25">
        <v>0</v>
      </c>
      <c r="K28" s="25">
        <v>0</v>
      </c>
      <c r="L28" s="25">
        <v>1</v>
      </c>
      <c r="M28" s="22"/>
    </row>
    <row r="29" spans="1:13" ht="14.25" customHeight="1" x14ac:dyDescent="0.2">
      <c r="A29" s="26" t="s">
        <v>6</v>
      </c>
      <c r="B29" s="26" t="s">
        <v>43</v>
      </c>
      <c r="C29" s="26">
        <v>1</v>
      </c>
      <c r="D29" s="26">
        <v>5</v>
      </c>
      <c r="E29" s="41">
        <v>-72.224039000000005</v>
      </c>
      <c r="F29" s="41">
        <v>-39.285704000000003</v>
      </c>
      <c r="G29" s="27">
        <v>6085.6733400000003</v>
      </c>
      <c r="H29" s="25">
        <v>1</v>
      </c>
      <c r="I29" s="25">
        <v>0</v>
      </c>
      <c r="J29" s="25">
        <v>0</v>
      </c>
      <c r="K29" s="25">
        <v>0</v>
      </c>
      <c r="L29" s="25">
        <v>1</v>
      </c>
      <c r="M29" s="22"/>
    </row>
    <row r="30" spans="1:13" ht="14.25" customHeight="1" x14ac:dyDescent="0.2">
      <c r="A30" s="26" t="s">
        <v>6</v>
      </c>
      <c r="B30" s="26" t="s">
        <v>43</v>
      </c>
      <c r="C30" s="26">
        <v>1</v>
      </c>
      <c r="D30" s="26">
        <v>6</v>
      </c>
      <c r="E30" s="41">
        <v>-72.224107000000004</v>
      </c>
      <c r="F30" s="41">
        <v>-39.284146</v>
      </c>
      <c r="G30" s="27">
        <v>6322.6650390000004</v>
      </c>
      <c r="H30" s="25">
        <v>1</v>
      </c>
      <c r="I30" s="25">
        <v>0</v>
      </c>
      <c r="J30" s="25">
        <v>0</v>
      </c>
      <c r="K30" s="25">
        <v>0</v>
      </c>
      <c r="L30" s="25">
        <v>1</v>
      </c>
      <c r="M30" s="22"/>
    </row>
    <row r="31" spans="1:13" ht="14.25" customHeight="1" x14ac:dyDescent="0.2">
      <c r="A31" s="26" t="s">
        <v>6</v>
      </c>
      <c r="B31" s="26" t="s">
        <v>43</v>
      </c>
      <c r="C31" s="26">
        <v>1</v>
      </c>
      <c r="D31" s="26">
        <v>7</v>
      </c>
      <c r="E31" s="41">
        <v>-72.224940000000004</v>
      </c>
      <c r="F31" s="41">
        <v>-39.281618999999999</v>
      </c>
      <c r="G31" s="27">
        <v>6724.9116210000002</v>
      </c>
      <c r="H31" s="25">
        <v>1</v>
      </c>
      <c r="I31" s="25">
        <v>0</v>
      </c>
      <c r="J31" s="25">
        <v>0</v>
      </c>
      <c r="K31" s="25">
        <v>0</v>
      </c>
      <c r="L31" s="25">
        <v>1</v>
      </c>
      <c r="M31" s="22"/>
    </row>
    <row r="32" spans="1:13" ht="14.25" customHeight="1" x14ac:dyDescent="0.2">
      <c r="A32" s="26" t="s">
        <v>6</v>
      </c>
      <c r="B32" s="26" t="s">
        <v>43</v>
      </c>
      <c r="C32" s="26">
        <v>1</v>
      </c>
      <c r="D32" s="26">
        <v>8</v>
      </c>
      <c r="E32" s="41">
        <v>-72.227936999999997</v>
      </c>
      <c r="F32" s="41">
        <v>-39.277735999999997</v>
      </c>
      <c r="G32" s="27">
        <v>7445.826172</v>
      </c>
      <c r="H32" s="25">
        <v>1</v>
      </c>
      <c r="I32" s="25">
        <v>0</v>
      </c>
      <c r="J32" s="25">
        <v>0</v>
      </c>
      <c r="K32" s="25">
        <v>0</v>
      </c>
      <c r="L32" s="25">
        <v>1</v>
      </c>
      <c r="M32" s="22"/>
    </row>
    <row r="33" spans="1:13" ht="14.25" customHeight="1" x14ac:dyDescent="0.2">
      <c r="A33" s="26" t="s">
        <v>6</v>
      </c>
      <c r="B33" s="26" t="s">
        <v>43</v>
      </c>
      <c r="C33" s="26">
        <v>1</v>
      </c>
      <c r="D33" s="26">
        <v>9</v>
      </c>
      <c r="E33" s="41">
        <v>-72.239840000000001</v>
      </c>
      <c r="F33" s="41">
        <v>-39.273817000000001</v>
      </c>
      <c r="G33" s="27">
        <v>8952.7109380000002</v>
      </c>
      <c r="H33" s="25">
        <v>1</v>
      </c>
      <c r="I33" s="25">
        <v>0</v>
      </c>
      <c r="J33" s="25">
        <v>0</v>
      </c>
      <c r="K33" s="25">
        <v>0</v>
      </c>
      <c r="L33" s="25">
        <v>0</v>
      </c>
      <c r="M33" s="22"/>
    </row>
    <row r="34" spans="1:13" ht="14.25" customHeight="1" x14ac:dyDescent="0.2">
      <c r="A34" s="26" t="s">
        <v>6</v>
      </c>
      <c r="B34" s="26" t="s">
        <v>43</v>
      </c>
      <c r="C34" s="26">
        <v>1</v>
      </c>
      <c r="D34" s="26">
        <v>10</v>
      </c>
      <c r="E34" s="41">
        <v>-72.280586</v>
      </c>
      <c r="F34" s="41">
        <v>-39.274500000000003</v>
      </c>
      <c r="G34" s="27">
        <v>13398.403319999999</v>
      </c>
      <c r="H34" s="25">
        <v>1</v>
      </c>
      <c r="I34" s="25">
        <v>0</v>
      </c>
      <c r="J34" s="25">
        <v>0</v>
      </c>
      <c r="K34" s="25">
        <v>0</v>
      </c>
      <c r="L34" s="25">
        <v>0</v>
      </c>
      <c r="M34" s="22"/>
    </row>
    <row r="35" spans="1:13" ht="14.25" customHeight="1" x14ac:dyDescent="0.2">
      <c r="A35" s="26" t="s">
        <v>6</v>
      </c>
      <c r="B35" s="26" t="s">
        <v>43</v>
      </c>
      <c r="C35" s="26">
        <v>1</v>
      </c>
      <c r="D35" s="26">
        <v>11</v>
      </c>
      <c r="E35" s="41">
        <v>-72.306087000000005</v>
      </c>
      <c r="F35" s="41">
        <v>-39.279108000000001</v>
      </c>
      <c r="G35" s="27">
        <v>15722.167969</v>
      </c>
      <c r="H35" s="25">
        <v>1</v>
      </c>
      <c r="I35" s="25">
        <v>0</v>
      </c>
      <c r="J35" s="25">
        <v>0</v>
      </c>
      <c r="K35" s="25">
        <v>0</v>
      </c>
      <c r="L35" s="25">
        <v>0</v>
      </c>
      <c r="M35" s="22"/>
    </row>
    <row r="36" spans="1:13" ht="14.25" customHeight="1" x14ac:dyDescent="0.2">
      <c r="A36" s="26" t="s">
        <v>6</v>
      </c>
      <c r="B36" s="26" t="s">
        <v>43</v>
      </c>
      <c r="C36" s="26">
        <v>1</v>
      </c>
      <c r="D36" s="26">
        <v>12</v>
      </c>
      <c r="E36" s="41">
        <v>-72.306539999999998</v>
      </c>
      <c r="F36" s="41">
        <v>-39.284345000000002</v>
      </c>
      <c r="G36" s="27">
        <v>16598.935547000001</v>
      </c>
      <c r="H36" s="25">
        <v>1</v>
      </c>
      <c r="I36" s="25">
        <v>0</v>
      </c>
      <c r="J36" s="25">
        <v>0</v>
      </c>
      <c r="K36" s="25">
        <v>0</v>
      </c>
      <c r="L36" s="25">
        <v>1</v>
      </c>
      <c r="M36" s="22"/>
    </row>
    <row r="37" spans="1:13" ht="14.25" customHeight="1" x14ac:dyDescent="0.2">
      <c r="A37" s="26" t="s">
        <v>6</v>
      </c>
      <c r="B37" s="26" t="s">
        <v>43</v>
      </c>
      <c r="C37" s="26">
        <v>1</v>
      </c>
      <c r="D37" s="26">
        <v>13</v>
      </c>
      <c r="E37" s="41">
        <v>-72.312089999999998</v>
      </c>
      <c r="F37" s="41">
        <v>-39.280965000000002</v>
      </c>
      <c r="G37" s="27">
        <v>17933.400390999999</v>
      </c>
      <c r="H37" s="25">
        <v>1</v>
      </c>
      <c r="I37" s="25">
        <v>0</v>
      </c>
      <c r="J37" s="25">
        <v>0</v>
      </c>
      <c r="K37" s="25">
        <v>0</v>
      </c>
      <c r="L37" s="25">
        <v>1</v>
      </c>
      <c r="M37" s="22"/>
    </row>
    <row r="38" spans="1:13" ht="14.25" customHeight="1" x14ac:dyDescent="0.2">
      <c r="A38" s="26" t="s">
        <v>6</v>
      </c>
      <c r="B38" s="26" t="s">
        <v>44</v>
      </c>
      <c r="C38" s="26">
        <v>0</v>
      </c>
      <c r="D38" s="26">
        <v>1</v>
      </c>
      <c r="E38" s="42">
        <v>-72.312093000000004</v>
      </c>
      <c r="F38" s="42">
        <v>-39.280965000000002</v>
      </c>
      <c r="G38" s="27">
        <v>80.989829999999998</v>
      </c>
      <c r="H38" s="25">
        <v>1</v>
      </c>
      <c r="I38" s="25">
        <v>0</v>
      </c>
      <c r="J38" s="25">
        <v>1</v>
      </c>
      <c r="K38" s="25">
        <v>0</v>
      </c>
      <c r="L38" s="25">
        <v>1</v>
      </c>
      <c r="M38" s="22"/>
    </row>
    <row r="39" spans="1:13" ht="14.25" customHeight="1" x14ac:dyDescent="0.2">
      <c r="A39" s="26" t="s">
        <v>6</v>
      </c>
      <c r="B39" s="26" t="s">
        <v>44</v>
      </c>
      <c r="C39" s="26">
        <v>0</v>
      </c>
      <c r="D39" s="26">
        <v>2</v>
      </c>
      <c r="E39" s="41">
        <v>-72.306539999999998</v>
      </c>
      <c r="F39" s="41">
        <v>-39.284345000000002</v>
      </c>
      <c r="G39" s="27">
        <v>1202.6944579999999</v>
      </c>
      <c r="H39" s="25">
        <v>1</v>
      </c>
      <c r="I39" s="25">
        <v>0</v>
      </c>
      <c r="J39" s="25">
        <v>0</v>
      </c>
      <c r="K39" s="25">
        <v>0</v>
      </c>
      <c r="L39" s="25">
        <v>1</v>
      </c>
      <c r="M39" s="22"/>
    </row>
    <row r="40" spans="1:13" ht="14.25" customHeight="1" x14ac:dyDescent="0.2">
      <c r="A40" s="26" t="s">
        <v>6</v>
      </c>
      <c r="B40" s="26" t="s">
        <v>44</v>
      </c>
      <c r="C40" s="26">
        <v>0</v>
      </c>
      <c r="D40" s="26">
        <v>3</v>
      </c>
      <c r="E40" s="41">
        <v>-72.306087000000005</v>
      </c>
      <c r="F40" s="41">
        <v>-39.279108000000001</v>
      </c>
      <c r="G40" s="27">
        <v>2643.2260740000002</v>
      </c>
      <c r="H40" s="25">
        <v>1</v>
      </c>
      <c r="I40" s="25">
        <v>0</v>
      </c>
      <c r="J40" s="25">
        <v>0</v>
      </c>
      <c r="K40" s="25">
        <v>0</v>
      </c>
      <c r="L40" s="25">
        <v>0</v>
      </c>
      <c r="M40" s="22"/>
    </row>
    <row r="41" spans="1:13" ht="14.25" customHeight="1" x14ac:dyDescent="0.2">
      <c r="A41" s="26" t="s">
        <v>6</v>
      </c>
      <c r="B41" s="26" t="s">
        <v>44</v>
      </c>
      <c r="C41" s="26">
        <v>0</v>
      </c>
      <c r="D41" s="26">
        <v>4</v>
      </c>
      <c r="E41" s="41">
        <v>-72.280585000000002</v>
      </c>
      <c r="F41" s="41">
        <v>-39.274500000000003</v>
      </c>
      <c r="G41" s="27">
        <v>4967.0771480000003</v>
      </c>
      <c r="H41" s="25">
        <v>1</v>
      </c>
      <c r="I41" s="25">
        <v>0</v>
      </c>
      <c r="J41" s="25">
        <v>0</v>
      </c>
      <c r="K41" s="25">
        <v>0</v>
      </c>
      <c r="L41" s="25">
        <v>0</v>
      </c>
      <c r="M41" s="22"/>
    </row>
    <row r="42" spans="1:13" ht="14.25" customHeight="1" x14ac:dyDescent="0.2">
      <c r="A42" s="26" t="s">
        <v>6</v>
      </c>
      <c r="B42" s="26" t="s">
        <v>44</v>
      </c>
      <c r="C42" s="26">
        <v>0</v>
      </c>
      <c r="D42" s="26">
        <v>5</v>
      </c>
      <c r="E42" s="41">
        <v>-72.239846</v>
      </c>
      <c r="F42" s="41">
        <v>-39.273808000000002</v>
      </c>
      <c r="G42" s="27">
        <v>9411.5576170000004</v>
      </c>
      <c r="H42" s="25">
        <v>1</v>
      </c>
      <c r="I42" s="25">
        <v>0</v>
      </c>
      <c r="J42" s="25">
        <v>0</v>
      </c>
      <c r="K42" s="25">
        <v>0</v>
      </c>
      <c r="L42" s="25">
        <v>0</v>
      </c>
      <c r="M42" s="22"/>
    </row>
    <row r="43" spans="1:13" ht="14.25" customHeight="1" x14ac:dyDescent="0.2">
      <c r="A43" s="26" t="s">
        <v>6</v>
      </c>
      <c r="B43" s="26" t="s">
        <v>44</v>
      </c>
      <c r="C43" s="26">
        <v>0</v>
      </c>
      <c r="D43" s="26">
        <v>6</v>
      </c>
      <c r="E43" s="41">
        <v>-72.229215999999994</v>
      </c>
      <c r="F43" s="41">
        <v>-39.282131999999997</v>
      </c>
      <c r="G43" s="27">
        <v>10723.438477</v>
      </c>
      <c r="H43" s="25">
        <v>1</v>
      </c>
      <c r="I43" s="25">
        <v>0</v>
      </c>
      <c r="J43" s="25">
        <v>0</v>
      </c>
      <c r="K43" s="25">
        <v>0</v>
      </c>
      <c r="L43" s="25">
        <v>1</v>
      </c>
      <c r="M43" s="22"/>
    </row>
    <row r="44" spans="1:13" ht="14.25" customHeight="1" x14ac:dyDescent="0.2">
      <c r="A44" s="26" t="s">
        <v>6</v>
      </c>
      <c r="B44" s="26" t="s">
        <v>44</v>
      </c>
      <c r="C44" s="26">
        <v>0</v>
      </c>
      <c r="D44" s="26">
        <v>7</v>
      </c>
      <c r="E44" s="41">
        <v>-72.227266999999998</v>
      </c>
      <c r="F44" s="41">
        <v>-39.284816999999997</v>
      </c>
      <c r="G44" s="27">
        <v>11162.793944999999</v>
      </c>
      <c r="H44" s="25">
        <v>1</v>
      </c>
      <c r="I44" s="25">
        <v>0</v>
      </c>
      <c r="J44" s="25">
        <v>0</v>
      </c>
      <c r="K44" s="25">
        <v>0</v>
      </c>
      <c r="L44" s="25">
        <v>1</v>
      </c>
      <c r="M44" s="22"/>
    </row>
    <row r="45" spans="1:13" ht="14.25" customHeight="1" x14ac:dyDescent="0.2">
      <c r="A45" s="26" t="s">
        <v>6</v>
      </c>
      <c r="B45" s="26" t="s">
        <v>44</v>
      </c>
      <c r="C45" s="26">
        <v>0</v>
      </c>
      <c r="D45" s="26">
        <v>8</v>
      </c>
      <c r="E45" s="41">
        <v>-72.225391999999999</v>
      </c>
      <c r="F45" s="41">
        <v>-39.288634000000002</v>
      </c>
      <c r="G45" s="27">
        <v>11773.177734000001</v>
      </c>
      <c r="H45" s="25">
        <v>1</v>
      </c>
      <c r="I45" s="25">
        <v>0</v>
      </c>
      <c r="J45" s="25">
        <v>0</v>
      </c>
      <c r="K45" s="25">
        <v>0</v>
      </c>
      <c r="L45" s="25">
        <v>1</v>
      </c>
      <c r="M45" s="22"/>
    </row>
    <row r="46" spans="1:13" ht="14.25" customHeight="1" x14ac:dyDescent="0.2">
      <c r="A46" s="26" t="s">
        <v>6</v>
      </c>
      <c r="B46" s="26" t="s">
        <v>44</v>
      </c>
      <c r="C46" s="26">
        <v>0</v>
      </c>
      <c r="D46" s="26">
        <v>9</v>
      </c>
      <c r="E46" s="41">
        <v>-72.227650999999994</v>
      </c>
      <c r="F46" s="41">
        <v>-39.294438999999997</v>
      </c>
      <c r="G46" s="27">
        <v>12517.570313</v>
      </c>
      <c r="H46" s="25">
        <v>1</v>
      </c>
      <c r="I46" s="25">
        <v>0</v>
      </c>
      <c r="J46" s="25">
        <v>0</v>
      </c>
      <c r="K46" s="25">
        <v>0</v>
      </c>
      <c r="L46" s="25">
        <v>1</v>
      </c>
      <c r="M46" s="22"/>
    </row>
    <row r="47" spans="1:13" ht="14.25" customHeight="1" x14ac:dyDescent="0.2">
      <c r="A47" s="26" t="s">
        <v>6</v>
      </c>
      <c r="B47" s="26" t="s">
        <v>44</v>
      </c>
      <c r="C47" s="26">
        <v>0</v>
      </c>
      <c r="D47" s="26">
        <v>10</v>
      </c>
      <c r="E47" s="41">
        <v>-72.231102000000007</v>
      </c>
      <c r="F47" s="41">
        <v>-39.302207000000003</v>
      </c>
      <c r="G47" s="27">
        <v>13682.645508</v>
      </c>
      <c r="H47" s="25">
        <v>1</v>
      </c>
      <c r="I47" s="25">
        <v>0</v>
      </c>
      <c r="J47" s="25">
        <v>0</v>
      </c>
      <c r="K47" s="25">
        <v>0</v>
      </c>
      <c r="L47" s="25">
        <v>1</v>
      </c>
      <c r="M47" s="22"/>
    </row>
    <row r="48" spans="1:13" ht="14.25" customHeight="1" x14ac:dyDescent="0.2">
      <c r="A48" s="26" t="s">
        <v>6</v>
      </c>
      <c r="B48" s="26" t="s">
        <v>44</v>
      </c>
      <c r="C48" s="26">
        <v>0</v>
      </c>
      <c r="D48" s="26">
        <v>11</v>
      </c>
      <c r="E48" s="41">
        <v>-72.226663000000002</v>
      </c>
      <c r="F48" s="41">
        <v>-39.305154999999999</v>
      </c>
      <c r="G48" s="27">
        <v>14349.913086</v>
      </c>
      <c r="H48" s="25">
        <v>1</v>
      </c>
      <c r="I48" s="25">
        <v>0</v>
      </c>
      <c r="J48" s="25">
        <v>0</v>
      </c>
      <c r="K48" s="25">
        <v>0</v>
      </c>
      <c r="L48" s="25">
        <v>1</v>
      </c>
      <c r="M48" s="22"/>
    </row>
    <row r="49" spans="1:13" ht="14.25" customHeight="1" x14ac:dyDescent="0.2">
      <c r="A49" s="26" t="s">
        <v>6</v>
      </c>
      <c r="B49" s="26" t="s">
        <v>44</v>
      </c>
      <c r="C49" s="26">
        <v>0</v>
      </c>
      <c r="D49" s="26">
        <v>12</v>
      </c>
      <c r="E49" s="41">
        <v>-72.209303000000006</v>
      </c>
      <c r="F49" s="41">
        <v>-39.309989000000002</v>
      </c>
      <c r="G49" s="27">
        <v>16016.041992</v>
      </c>
      <c r="H49" s="25">
        <v>1</v>
      </c>
      <c r="I49" s="25">
        <v>0</v>
      </c>
      <c r="J49" s="25">
        <v>0</v>
      </c>
      <c r="K49" s="25">
        <v>0</v>
      </c>
      <c r="L49" s="25">
        <v>1</v>
      </c>
      <c r="M49" s="22"/>
    </row>
    <row r="50" spans="1:13" ht="14.25" customHeight="1" x14ac:dyDescent="0.2">
      <c r="A50" s="26" t="s">
        <v>6</v>
      </c>
      <c r="B50" s="26" t="s">
        <v>44</v>
      </c>
      <c r="C50" s="26">
        <v>1</v>
      </c>
      <c r="D50" s="26">
        <v>1</v>
      </c>
      <c r="E50" s="41">
        <v>-72.210059000000001</v>
      </c>
      <c r="F50" s="41">
        <v>-39.308962000000001</v>
      </c>
      <c r="G50" s="27">
        <v>93.045258000000004</v>
      </c>
      <c r="H50" s="25">
        <v>1</v>
      </c>
      <c r="I50" s="25">
        <v>0</v>
      </c>
      <c r="J50" s="25">
        <v>0</v>
      </c>
      <c r="K50" s="25">
        <v>0</v>
      </c>
      <c r="L50" s="25">
        <v>1</v>
      </c>
      <c r="M50" s="22"/>
    </row>
    <row r="51" spans="1:13" ht="14.25" customHeight="1" x14ac:dyDescent="0.2">
      <c r="A51" s="26" t="s">
        <v>6</v>
      </c>
      <c r="B51" s="26" t="s">
        <v>44</v>
      </c>
      <c r="C51" s="26">
        <v>1</v>
      </c>
      <c r="D51" s="26">
        <v>2</v>
      </c>
      <c r="E51" s="41">
        <v>-72.222589999999997</v>
      </c>
      <c r="F51" s="41">
        <v>-39.304309000000003</v>
      </c>
      <c r="G51" s="27">
        <v>1442.5382079999999</v>
      </c>
      <c r="H51" s="25">
        <v>1</v>
      </c>
      <c r="I51" s="25">
        <v>0</v>
      </c>
      <c r="J51" s="25">
        <v>0</v>
      </c>
      <c r="K51" s="25">
        <v>0</v>
      </c>
      <c r="L51" s="25">
        <v>1</v>
      </c>
      <c r="M51" s="22"/>
    </row>
    <row r="52" spans="1:13" ht="14.25" customHeight="1" x14ac:dyDescent="0.2">
      <c r="A52" s="26" t="s">
        <v>6</v>
      </c>
      <c r="B52" s="26" t="s">
        <v>44</v>
      </c>
      <c r="C52" s="26">
        <v>1</v>
      </c>
      <c r="D52" s="26">
        <v>3</v>
      </c>
      <c r="E52" s="41">
        <v>-72.231102000000007</v>
      </c>
      <c r="F52" s="41">
        <v>-39.302207000000003</v>
      </c>
      <c r="G52" s="27">
        <v>2212.9501949999999</v>
      </c>
      <c r="H52" s="25">
        <v>1</v>
      </c>
      <c r="I52" s="25">
        <v>0</v>
      </c>
      <c r="J52" s="25">
        <v>0</v>
      </c>
      <c r="K52" s="25">
        <v>0</v>
      </c>
      <c r="L52" s="25">
        <v>1</v>
      </c>
      <c r="M52" s="22"/>
    </row>
    <row r="53" spans="1:13" ht="14.25" customHeight="1" x14ac:dyDescent="0.2">
      <c r="A53" s="26" t="s">
        <v>6</v>
      </c>
      <c r="B53" s="26" t="s">
        <v>44</v>
      </c>
      <c r="C53" s="26">
        <v>1</v>
      </c>
      <c r="D53" s="26">
        <v>4</v>
      </c>
      <c r="E53" s="41">
        <v>-72.231136000000006</v>
      </c>
      <c r="F53" s="41">
        <v>-39.29853</v>
      </c>
      <c r="G53" s="27">
        <v>2822.2067870000001</v>
      </c>
      <c r="H53" s="25">
        <v>1</v>
      </c>
      <c r="I53" s="25">
        <v>0</v>
      </c>
      <c r="J53" s="25">
        <v>0</v>
      </c>
      <c r="K53" s="25">
        <v>0</v>
      </c>
      <c r="L53" s="25">
        <v>1</v>
      </c>
      <c r="M53" s="22"/>
    </row>
    <row r="54" spans="1:13" ht="14.25" customHeight="1" x14ac:dyDescent="0.2">
      <c r="A54" s="26" t="s">
        <v>6</v>
      </c>
      <c r="B54" s="26" t="s">
        <v>44</v>
      </c>
      <c r="C54" s="26">
        <v>1</v>
      </c>
      <c r="D54" s="26">
        <v>5</v>
      </c>
      <c r="E54" s="41">
        <v>-72.231429000000006</v>
      </c>
      <c r="F54" s="41">
        <v>-39.289642000000001</v>
      </c>
      <c r="G54" s="27">
        <v>3948.1115719999998</v>
      </c>
      <c r="H54" s="25">
        <v>1</v>
      </c>
      <c r="I54" s="25">
        <v>0</v>
      </c>
      <c r="J54" s="25">
        <v>0</v>
      </c>
      <c r="K54" s="25">
        <v>0</v>
      </c>
      <c r="L54" s="25">
        <v>1</v>
      </c>
      <c r="M54" s="22"/>
    </row>
    <row r="55" spans="1:13" ht="14.25" customHeight="1" x14ac:dyDescent="0.2">
      <c r="A55" s="26" t="s">
        <v>6</v>
      </c>
      <c r="B55" s="26" t="s">
        <v>44</v>
      </c>
      <c r="C55" s="26">
        <v>1</v>
      </c>
      <c r="D55" s="26">
        <v>6</v>
      </c>
      <c r="E55" s="41">
        <v>-72.224107000000004</v>
      </c>
      <c r="F55" s="41">
        <v>-39.284146</v>
      </c>
      <c r="G55" s="27">
        <v>5178.6918949999999</v>
      </c>
      <c r="H55" s="25">
        <v>1</v>
      </c>
      <c r="I55" s="25">
        <v>0</v>
      </c>
      <c r="J55" s="25">
        <v>0</v>
      </c>
      <c r="K55" s="25">
        <v>0</v>
      </c>
      <c r="L55" s="25">
        <v>1</v>
      </c>
      <c r="M55" s="22"/>
    </row>
    <row r="56" spans="1:13" ht="14.25" customHeight="1" x14ac:dyDescent="0.2">
      <c r="A56" s="26" t="s">
        <v>6</v>
      </c>
      <c r="B56" s="26" t="s">
        <v>44</v>
      </c>
      <c r="C56" s="26">
        <v>1</v>
      </c>
      <c r="D56" s="26">
        <v>7</v>
      </c>
      <c r="E56" s="41">
        <v>-72.225262999999998</v>
      </c>
      <c r="F56" s="41">
        <v>-39.281903999999997</v>
      </c>
      <c r="G56" s="27">
        <v>5538.7744140000004</v>
      </c>
      <c r="H56" s="25">
        <v>1</v>
      </c>
      <c r="I56" s="25">
        <v>0</v>
      </c>
      <c r="J56" s="25">
        <v>0</v>
      </c>
      <c r="K56" s="25">
        <v>0</v>
      </c>
      <c r="L56" s="25">
        <v>1</v>
      </c>
      <c r="M56" s="22"/>
    </row>
    <row r="57" spans="1:13" ht="14.25" customHeight="1" x14ac:dyDescent="0.2">
      <c r="A57" s="26" t="s">
        <v>6</v>
      </c>
      <c r="B57" s="26" t="s">
        <v>44</v>
      </c>
      <c r="C57" s="26">
        <v>1</v>
      </c>
      <c r="D57" s="26">
        <v>8</v>
      </c>
      <c r="E57" s="41">
        <v>-72.227936999999997</v>
      </c>
      <c r="F57" s="41">
        <v>-39.277735999999997</v>
      </c>
      <c r="G57" s="27">
        <v>6301.8530270000001</v>
      </c>
      <c r="H57" s="25">
        <v>1</v>
      </c>
      <c r="I57" s="25">
        <v>0</v>
      </c>
      <c r="J57" s="25">
        <v>0</v>
      </c>
      <c r="K57" s="25">
        <v>0</v>
      </c>
      <c r="L57" s="25">
        <v>1</v>
      </c>
      <c r="M57" s="22"/>
    </row>
    <row r="58" spans="1:13" ht="14.25" customHeight="1" x14ac:dyDescent="0.2">
      <c r="A58" s="26" t="s">
        <v>6</v>
      </c>
      <c r="B58" s="26" t="s">
        <v>44</v>
      </c>
      <c r="C58" s="26">
        <v>1</v>
      </c>
      <c r="D58" s="26">
        <v>9</v>
      </c>
      <c r="E58" s="41">
        <v>-72.232393000000002</v>
      </c>
      <c r="F58" s="41">
        <v>-39.279936999999997</v>
      </c>
      <c r="G58" s="27">
        <v>6864.7602539999998</v>
      </c>
      <c r="H58" s="25">
        <v>1</v>
      </c>
      <c r="I58" s="25">
        <v>0</v>
      </c>
      <c r="J58" s="25">
        <v>0</v>
      </c>
      <c r="K58" s="25">
        <v>0</v>
      </c>
      <c r="L58" s="25">
        <v>1</v>
      </c>
      <c r="M58" s="22"/>
    </row>
    <row r="59" spans="1:13" ht="14.25" customHeight="1" x14ac:dyDescent="0.2">
      <c r="A59" s="26" t="s">
        <v>6</v>
      </c>
      <c r="B59" s="26" t="s">
        <v>44</v>
      </c>
      <c r="C59" s="26">
        <v>1</v>
      </c>
      <c r="D59" s="26">
        <v>10</v>
      </c>
      <c r="E59" s="41">
        <v>-72.280586</v>
      </c>
      <c r="F59" s="41">
        <v>-39.274500000000003</v>
      </c>
      <c r="G59" s="27">
        <v>12254.429688</v>
      </c>
      <c r="H59" s="25">
        <v>1</v>
      </c>
      <c r="I59" s="25">
        <v>0</v>
      </c>
      <c r="J59" s="25">
        <v>0</v>
      </c>
      <c r="K59" s="25">
        <v>0</v>
      </c>
      <c r="L59" s="25">
        <v>0</v>
      </c>
      <c r="M59" s="22"/>
    </row>
    <row r="60" spans="1:13" ht="14.25" customHeight="1" x14ac:dyDescent="0.2">
      <c r="A60" s="26" t="s">
        <v>6</v>
      </c>
      <c r="B60" s="26" t="s">
        <v>44</v>
      </c>
      <c r="C60" s="26">
        <v>1</v>
      </c>
      <c r="D60" s="26">
        <v>11</v>
      </c>
      <c r="E60" s="41">
        <v>-72.306087000000005</v>
      </c>
      <c r="F60" s="41">
        <v>-39.279108000000001</v>
      </c>
      <c r="G60" s="27">
        <v>14578.194336</v>
      </c>
      <c r="H60" s="25">
        <v>1</v>
      </c>
      <c r="I60" s="25">
        <v>0</v>
      </c>
      <c r="J60" s="25">
        <v>0</v>
      </c>
      <c r="K60" s="25">
        <v>0</v>
      </c>
      <c r="L60" s="25">
        <v>0</v>
      </c>
      <c r="M60" s="22"/>
    </row>
    <row r="61" spans="1:13" ht="14.25" customHeight="1" x14ac:dyDescent="0.2">
      <c r="A61" s="26" t="s">
        <v>6</v>
      </c>
      <c r="B61" s="26" t="s">
        <v>44</v>
      </c>
      <c r="C61" s="26">
        <v>1</v>
      </c>
      <c r="D61" s="26">
        <v>12</v>
      </c>
      <c r="E61" s="41">
        <v>-72.306539999999998</v>
      </c>
      <c r="F61" s="41">
        <v>-39.284345000000002</v>
      </c>
      <c r="G61" s="27">
        <v>15454.961914</v>
      </c>
      <c r="H61" s="25">
        <v>1</v>
      </c>
      <c r="I61" s="25">
        <v>0</v>
      </c>
      <c r="J61" s="25">
        <v>0</v>
      </c>
      <c r="K61" s="25">
        <v>0</v>
      </c>
      <c r="L61" s="25">
        <v>1</v>
      </c>
      <c r="M61" s="22"/>
    </row>
    <row r="62" spans="1:13" ht="14.25" customHeight="1" x14ac:dyDescent="0.2">
      <c r="A62" s="26" t="s">
        <v>6</v>
      </c>
      <c r="B62" s="26" t="s">
        <v>44</v>
      </c>
      <c r="C62" s="26">
        <v>1</v>
      </c>
      <c r="D62" s="26">
        <v>13</v>
      </c>
      <c r="E62" s="42">
        <v>-72.312089999999998</v>
      </c>
      <c r="F62" s="42">
        <v>-39.280965000000002</v>
      </c>
      <c r="G62" s="27">
        <v>16789.427734000001</v>
      </c>
      <c r="H62" s="25">
        <v>1</v>
      </c>
      <c r="I62" s="25">
        <v>0</v>
      </c>
      <c r="J62" s="25">
        <v>0</v>
      </c>
      <c r="K62" s="25">
        <v>0</v>
      </c>
      <c r="L62" s="25">
        <v>1</v>
      </c>
      <c r="M62" s="22"/>
    </row>
    <row r="63" spans="1:13" ht="14.25" customHeight="1" x14ac:dyDescent="0.2">
      <c r="E63" s="31"/>
    </row>
  </sheetData>
  <mergeCells count="9">
    <mergeCell ref="A2:L2"/>
    <mergeCell ref="F6:G6"/>
    <mergeCell ref="H6:L6"/>
    <mergeCell ref="F7:G7"/>
    <mergeCell ref="H7:L7"/>
    <mergeCell ref="A6:B6"/>
    <mergeCell ref="A7:B7"/>
    <mergeCell ref="C6:E6"/>
    <mergeCell ref="C7:E7"/>
  </mergeCells>
  <pageMargins left="0.7" right="0.7" top="0.75" bottom="0.75" header="0.3" footer="0.3"/>
  <pageSetup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7"/>
  <sheetViews>
    <sheetView tabSelected="1" zoomScaleNormal="100" workbookViewId="0">
      <selection activeCell="H18" sqref="H18"/>
    </sheetView>
  </sheetViews>
  <sheetFormatPr baseColWidth="10" defaultRowHeight="15" x14ac:dyDescent="0.25"/>
  <cols>
    <col min="1" max="1" width="3.28515625" style="15" bestFit="1" customWidth="1"/>
    <col min="2" max="2" width="7.28515625" style="15" bestFit="1" customWidth="1"/>
    <col min="3" max="3" width="6.85546875" style="15" bestFit="1" customWidth="1"/>
    <col min="4" max="4" width="15.5703125" style="15" customWidth="1"/>
    <col min="5" max="7" width="16.28515625" style="15" customWidth="1"/>
    <col min="8" max="8" width="9.7109375" style="15" bestFit="1" customWidth="1"/>
    <col min="9" max="9" width="20.85546875" customWidth="1"/>
    <col min="10" max="10" width="6.140625" bestFit="1" customWidth="1"/>
  </cols>
  <sheetData>
    <row r="2" spans="1:8" ht="16.5" x14ac:dyDescent="0.25">
      <c r="A2" s="64" t="str">
        <f>"HORAS DE PASADA PROGRAMADA DE LA UNIDAD DE NEGOCIO ("&amp;A7&amp;" - "&amp;C7&amp;")"</f>
        <v>HORAS DE PASADA PROGRAMADA DE LA UNIDAD DE NEGOCIO (L4 - NORMAL)</v>
      </c>
      <c r="B2" s="64"/>
      <c r="C2" s="64"/>
      <c r="D2" s="64"/>
      <c r="E2" s="64"/>
      <c r="F2" s="64"/>
      <c r="G2" s="64"/>
      <c r="H2" s="64"/>
    </row>
    <row r="4" spans="1:8" s="3" customFormat="1" x14ac:dyDescent="0.25">
      <c r="A4" s="3" t="s">
        <v>15</v>
      </c>
    </row>
    <row r="6" spans="1:8" x14ac:dyDescent="0.25">
      <c r="A6" s="57" t="s">
        <v>16</v>
      </c>
      <c r="B6" s="58"/>
      <c r="C6" s="57" t="s">
        <v>17</v>
      </c>
      <c r="D6" s="61"/>
      <c r="E6" s="12" t="s">
        <v>10</v>
      </c>
      <c r="F6" s="12" t="s">
        <v>11</v>
      </c>
    </row>
    <row r="7" spans="1:8" x14ac:dyDescent="0.25">
      <c r="A7" s="59" t="str">
        <f>+TAPA!D11</f>
        <v>L4</v>
      </c>
      <c r="B7" s="60"/>
      <c r="C7" s="62" t="str">
        <f>+TAPA!B16</f>
        <v>NORMAL</v>
      </c>
      <c r="D7" s="63"/>
      <c r="E7" s="19">
        <f>+TAPA!C16</f>
        <v>42705</v>
      </c>
      <c r="F7" s="38">
        <f>+TAPA!D16</f>
        <v>42735</v>
      </c>
    </row>
    <row r="9" spans="1:8" s="3" customFormat="1" x14ac:dyDescent="0.25">
      <c r="A9" s="3" t="s">
        <v>32</v>
      </c>
    </row>
    <row r="10" spans="1:8" ht="27" customHeight="1" x14ac:dyDescent="0.25"/>
    <row r="11" spans="1:8" ht="53.25" customHeight="1" x14ac:dyDescent="0.25">
      <c r="A11" s="16" t="s">
        <v>16</v>
      </c>
      <c r="B11" s="16" t="s">
        <v>21</v>
      </c>
      <c r="C11" s="16" t="s">
        <v>22</v>
      </c>
      <c r="D11" s="16" t="s">
        <v>33</v>
      </c>
      <c r="E11" s="16" t="s">
        <v>34</v>
      </c>
      <c r="F11" s="16" t="s">
        <v>35</v>
      </c>
      <c r="G11" s="17" t="s">
        <v>36</v>
      </c>
      <c r="H11" s="17" t="s">
        <v>37</v>
      </c>
    </row>
    <row r="12" spans="1:8" x14ac:dyDescent="0.25">
      <c r="A12" s="32" t="s">
        <v>6</v>
      </c>
      <c r="B12" s="32" t="s">
        <v>43</v>
      </c>
      <c r="C12" s="32">
        <v>0</v>
      </c>
      <c r="D12" s="32">
        <v>1</v>
      </c>
      <c r="E12" s="37" t="s">
        <v>47</v>
      </c>
      <c r="F12" s="35" t="s">
        <v>49</v>
      </c>
      <c r="G12" s="37" t="s">
        <v>47</v>
      </c>
      <c r="H12" s="33" t="s">
        <v>51</v>
      </c>
    </row>
    <row r="13" spans="1:8" x14ac:dyDescent="0.25">
      <c r="A13" s="32" t="s">
        <v>6</v>
      </c>
      <c r="B13" s="32" t="s">
        <v>44</v>
      </c>
      <c r="C13" s="32">
        <v>0</v>
      </c>
      <c r="D13" s="32">
        <v>1</v>
      </c>
      <c r="E13" s="37" t="s">
        <v>47</v>
      </c>
      <c r="F13" s="20" t="s">
        <v>50</v>
      </c>
      <c r="G13" s="37" t="s">
        <v>47</v>
      </c>
      <c r="H13" s="33" t="s">
        <v>51</v>
      </c>
    </row>
    <row r="14" spans="1:8" x14ac:dyDescent="0.25">
      <c r="A14" s="32" t="s">
        <v>6</v>
      </c>
      <c r="B14" s="32" t="s">
        <v>43</v>
      </c>
      <c r="C14" s="32">
        <v>0</v>
      </c>
      <c r="D14" s="32">
        <v>1</v>
      </c>
      <c r="E14" s="37" t="s">
        <v>47</v>
      </c>
      <c r="F14" s="35" t="s">
        <v>45</v>
      </c>
      <c r="G14" s="37" t="s">
        <v>47</v>
      </c>
      <c r="H14" s="33" t="s">
        <v>52</v>
      </c>
    </row>
    <row r="15" spans="1:8" x14ac:dyDescent="0.25">
      <c r="A15" s="32" t="s">
        <v>6</v>
      </c>
      <c r="B15" s="32" t="s">
        <v>44</v>
      </c>
      <c r="C15" s="32">
        <v>0</v>
      </c>
      <c r="D15" s="32">
        <v>1</v>
      </c>
      <c r="E15" s="37" t="s">
        <v>47</v>
      </c>
      <c r="F15" s="20" t="s">
        <v>46</v>
      </c>
      <c r="G15" s="37" t="s">
        <v>47</v>
      </c>
      <c r="H15" s="33" t="s">
        <v>52</v>
      </c>
    </row>
    <row r="16" spans="1:8" x14ac:dyDescent="0.25">
      <c r="A16" s="32" t="s">
        <v>6</v>
      </c>
      <c r="B16" s="34" t="s">
        <v>43</v>
      </c>
      <c r="C16" s="34">
        <v>0</v>
      </c>
      <c r="D16" s="34">
        <v>1</v>
      </c>
      <c r="E16" s="37" t="s">
        <v>47</v>
      </c>
      <c r="F16" s="35" t="s">
        <v>45</v>
      </c>
      <c r="G16" s="37" t="s">
        <v>47</v>
      </c>
      <c r="H16" s="36" t="s">
        <v>53</v>
      </c>
    </row>
    <row r="17" spans="1:8" x14ac:dyDescent="0.25">
      <c r="A17" s="32" t="s">
        <v>6</v>
      </c>
      <c r="B17" s="32" t="s">
        <v>44</v>
      </c>
      <c r="C17" s="32">
        <v>0</v>
      </c>
      <c r="D17" s="32">
        <v>1</v>
      </c>
      <c r="E17" s="37" t="s">
        <v>47</v>
      </c>
      <c r="F17" s="20" t="s">
        <v>46</v>
      </c>
      <c r="G17" s="37" t="s">
        <v>47</v>
      </c>
      <c r="H17" s="33" t="s">
        <v>53</v>
      </c>
    </row>
  </sheetData>
  <autoFilter ref="A11:H21"/>
  <mergeCells count="5">
    <mergeCell ref="A7:B7"/>
    <mergeCell ref="C6:D6"/>
    <mergeCell ref="C7:D7"/>
    <mergeCell ref="A6:B6"/>
    <mergeCell ref="A2:H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TAPA</vt:lpstr>
      <vt:lpstr>PC-L4-Normal</vt:lpstr>
      <vt:lpstr>LPP-L4-Normal</vt:lpstr>
      <vt:lpstr>TAPA!Área_de_impresión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Jimena Elena Parra Morgado</dc:creator>
  <cp:lastModifiedBy>Claudia Briones Toro</cp:lastModifiedBy>
  <dcterms:created xsi:type="dcterms:W3CDTF">2016-02-04T18:46:24Z</dcterms:created>
  <dcterms:modified xsi:type="dcterms:W3CDTF">2016-11-30T16:32:22Z</dcterms:modified>
</cp:coreProperties>
</file>