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Escritorio\SERVICIOS URBANOS\ETAPA REGIMEN\POR\"/>
    </mc:Choice>
  </mc:AlternateContent>
  <bookViews>
    <workbookView xWindow="0" yWindow="0" windowWidth="20490" windowHeight="7755" tabRatio="866" activeTab="1"/>
  </bookViews>
  <sheets>
    <sheet name="TAPA" sheetId="12" r:id="rId1"/>
    <sheet name="Operador PA" sheetId="14" r:id="rId2"/>
    <sheet name="1-I" sheetId="9" r:id="rId3"/>
    <sheet name="2-I" sheetId="19" r:id="rId4"/>
    <sheet name="2V-I" sheetId="56" r:id="rId5"/>
    <sheet name="4-I" sheetId="47" r:id="rId6"/>
    <sheet name="6-I" sheetId="21" r:id="rId7"/>
    <sheet name="6V-I" sheetId="60" r:id="rId8"/>
    <sheet name="8-I" sheetId="23" r:id="rId9"/>
  </sheets>
  <externalReferences>
    <externalReference r:id="rId10"/>
  </externalReferences>
  <definedNames>
    <definedName name="Dias_en_el_mes" localSheetId="2">#REF!</definedName>
    <definedName name="Dias_en_el_mes" localSheetId="3">#REF!</definedName>
    <definedName name="Dias_en_el_mes" localSheetId="6">#REF!</definedName>
    <definedName name="Dias_en_el_mes" localSheetId="8">#REF!</definedName>
    <definedName name="Dias_en_el_mes">#REF!</definedName>
    <definedName name="Tarifa_Adulta" localSheetId="2">#REF!</definedName>
    <definedName name="Tarifa_Adulta" localSheetId="3">#REF!</definedName>
    <definedName name="Tarifa_Adulta" localSheetId="6">#REF!</definedName>
    <definedName name="Tarifa_Adulta" localSheetId="8">#REF!</definedName>
    <definedName name="Tarifa_Adulta">#REF!</definedName>
  </definedNames>
  <calcPr calcId="152511"/>
</workbook>
</file>

<file path=xl/calcChain.xml><?xml version="1.0" encoding="utf-8"?>
<calcChain xmlns="http://schemas.openxmlformats.org/spreadsheetml/2006/main">
  <c r="E37" i="23" l="1"/>
  <c r="F7" i="23"/>
  <c r="E7" i="23"/>
  <c r="D7" i="23"/>
  <c r="B2" i="23"/>
  <c r="E37" i="60"/>
  <c r="F7" i="60"/>
  <c r="E7" i="60"/>
  <c r="D7" i="60"/>
  <c r="B2" i="60"/>
  <c r="E37" i="21"/>
  <c r="F7" i="21"/>
  <c r="E7" i="21"/>
  <c r="D7" i="21"/>
  <c r="B2" i="21"/>
  <c r="E37" i="47"/>
  <c r="F7" i="47"/>
  <c r="E7" i="47"/>
  <c r="D7" i="47"/>
  <c r="B2" i="47"/>
  <c r="E37" i="56"/>
  <c r="F7" i="56"/>
  <c r="E7" i="56"/>
  <c r="D7" i="56"/>
  <c r="B2" i="56"/>
  <c r="E37" i="19"/>
  <c r="F7" i="19"/>
  <c r="E7" i="19"/>
  <c r="D7" i="19"/>
  <c r="B2" i="19"/>
  <c r="E37" i="9"/>
  <c r="F7" i="9"/>
  <c r="E7" i="9"/>
  <c r="D7" i="9"/>
  <c r="B2" i="9"/>
  <c r="B4" i="12"/>
  <c r="C4" i="14"/>
  <c r="D14" i="14"/>
  <c r="I11" i="14"/>
  <c r="I8" i="14"/>
  <c r="D11" i="14"/>
  <c r="D10" i="14"/>
  <c r="D9" i="14"/>
  <c r="D8" i="14"/>
  <c r="D13" i="14"/>
</calcChain>
</file>

<file path=xl/sharedStrings.xml><?xml version="1.0" encoding="utf-8"?>
<sst xmlns="http://schemas.openxmlformats.org/spreadsheetml/2006/main" count="394" uniqueCount="96">
  <si>
    <t>IDA</t>
  </si>
  <si>
    <t>1. Descripción del Servicio</t>
  </si>
  <si>
    <t>Servicio</t>
  </si>
  <si>
    <t>Sentido</t>
  </si>
  <si>
    <t>Origen</t>
  </si>
  <si>
    <t>Destino</t>
  </si>
  <si>
    <t>Estacionalidad</t>
  </si>
  <si>
    <t>2. Frecuencias</t>
  </si>
  <si>
    <t>Periodo</t>
  </si>
  <si>
    <t>Horario</t>
  </si>
  <si>
    <t>Tipo Demanda</t>
  </si>
  <si>
    <t>Frecuencia (buses/hr)</t>
  </si>
  <si>
    <t>00:00-00:59</t>
  </si>
  <si>
    <t>-</t>
  </si>
  <si>
    <t>01:00-01:59</t>
  </si>
  <si>
    <t>02:00-02:59</t>
  </si>
  <si>
    <t>03:00-03:59</t>
  </si>
  <si>
    <t>04:00-04:59</t>
  </si>
  <si>
    <t>05:00-05:59</t>
  </si>
  <si>
    <t>06:00-06:59</t>
  </si>
  <si>
    <t>07:00-07:59</t>
  </si>
  <si>
    <t>08:00-08:59</t>
  </si>
  <si>
    <t>09:00-09:59</t>
  </si>
  <si>
    <t>10:00-10:59</t>
  </si>
  <si>
    <t>11:00-11:59</t>
  </si>
  <si>
    <t>12:00-12:59</t>
  </si>
  <si>
    <t>13:00-13:59</t>
  </si>
  <si>
    <t>14:00-14:59</t>
  </si>
  <si>
    <t>15:00-15:59</t>
  </si>
  <si>
    <t>16:00-16:59</t>
  </si>
  <si>
    <t>17:00-17:59</t>
  </si>
  <si>
    <t>18:00-18:59</t>
  </si>
  <si>
    <t>19:00-19:59</t>
  </si>
  <si>
    <t>20:00-20:59</t>
  </si>
  <si>
    <t>Total</t>
  </si>
  <si>
    <t>TIPO</t>
  </si>
  <si>
    <t>ESTACIONALIDAD</t>
  </si>
  <si>
    <t>REGIÓN</t>
  </si>
  <si>
    <t>CORRELATIVO</t>
  </si>
  <si>
    <t>UNIDAD DE NEGOCIO</t>
  </si>
  <si>
    <t>FECHA INICIO</t>
  </si>
  <si>
    <t>Realizado por</t>
  </si>
  <si>
    <t>FECHA FIN</t>
  </si>
  <si>
    <t>Revisado por</t>
  </si>
  <si>
    <t>RESUMEN PROGRAMA DE OPERACIÓN</t>
  </si>
  <si>
    <t>CÓDIGO</t>
  </si>
  <si>
    <t>1. Descripción del Programa de Operación</t>
  </si>
  <si>
    <t>DETALLE Estacionalidad</t>
  </si>
  <si>
    <t>MODIFICA SUBSIDIO</t>
  </si>
  <si>
    <t>NO</t>
  </si>
  <si>
    <t>2. Descripción del Operador</t>
  </si>
  <si>
    <t>OPERADOR DE TRANSPORTE</t>
  </si>
  <si>
    <t>RUT</t>
  </si>
  <si>
    <t>FOLIO</t>
  </si>
  <si>
    <t>REPRESENTANTE LEGAL</t>
  </si>
  <si>
    <t>ADMINISTRADOR OPERACIONAL</t>
  </si>
  <si>
    <t>3. Descripción de la Flota</t>
  </si>
  <si>
    <t>FLOTA MÍNIMA UN</t>
  </si>
  <si>
    <t>FLOTA INSCRITA UN</t>
  </si>
  <si>
    <t>ANTIGÜEDAD MÁX</t>
  </si>
  <si>
    <t>4. Resumen de servicios</t>
  </si>
  <si>
    <t>Longitud (KM)</t>
  </si>
  <si>
    <t>ID_Servicio</t>
  </si>
  <si>
    <t>Adjunta KMZ</t>
  </si>
  <si>
    <t>Ida</t>
  </si>
  <si>
    <t>21:00-21:59</t>
  </si>
  <si>
    <t>22:00-22:59</t>
  </si>
  <si>
    <t>23:00-23:59</t>
  </si>
  <si>
    <t>TIPO REGULACIÓN</t>
  </si>
  <si>
    <t>ZE</t>
  </si>
  <si>
    <t>XII</t>
  </si>
  <si>
    <t>ZONA REGULADA</t>
  </si>
  <si>
    <t>PUNTA ARENAS</t>
  </si>
  <si>
    <t>SI</t>
  </si>
  <si>
    <t>PA</t>
  </si>
  <si>
    <t>76.605.584-2</t>
  </si>
  <si>
    <t>ROBERTO HERNÁN RODRÍGUEZ SILVA</t>
  </si>
  <si>
    <t>10.577.000-6</t>
  </si>
  <si>
    <t>Zona Franca</t>
  </si>
  <si>
    <t xml:space="preserve"> </t>
  </si>
  <si>
    <t>INVERSIONES AUSTRALES S.A</t>
  </si>
  <si>
    <t>Archipiélago de Chiloé</t>
  </si>
  <si>
    <t>Villa Nelda Panicucci</t>
  </si>
  <si>
    <t>Hospital Regional</t>
  </si>
  <si>
    <t>Renato Escalante</t>
  </si>
  <si>
    <t>Daniela Devoto / Claudia Briones</t>
  </si>
  <si>
    <t>7.934.677-2</t>
  </si>
  <si>
    <t>CRISTIAN SALAS</t>
  </si>
  <si>
    <t>REGIMEN</t>
  </si>
  <si>
    <t>Coronel Mardones</t>
  </si>
  <si>
    <t>2V</t>
  </si>
  <si>
    <t>6V</t>
  </si>
  <si>
    <t>NORMAL</t>
  </si>
  <si>
    <t>POR</t>
  </si>
  <si>
    <t>Media</t>
  </si>
  <si>
    <t>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</si>
</sst>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_-* #,##0.00\ _P_t_s_-;\-* #,##0.00\ _P_t_s_-;_-* &quot;-&quot;??\ _P_t_s_-;_-@_-"/>
    <numFmt numFmtId="167" formatCode="_(&quot;$&quot;\ * #,##0.00_);_(&quot;$&quot;\ * \(#,##0.00\);_(&quot;$&quot;\ * &quot;-&quot;??_);_(@_)"/>
    <numFmt numFmtId="168" formatCode="dd\/mm\/yyyy"/>
    <numFmt numFmtId="169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0"/>
      <name val="Courier New"/>
      <family val="3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Trebuchet MS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28"/>
      <color theme="1"/>
      <name val="Trebuchet MS"/>
      <family val="2"/>
    </font>
    <font>
      <sz val="10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b/>
      <sz val="12"/>
      <color theme="1"/>
      <name val="Trebuchet MS"/>
      <family val="2"/>
    </font>
    <font>
      <sz val="11"/>
      <name val="Trebuchet MS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58">
    <xf numFmtId="0" fontId="0" fillId="0" borderId="0"/>
    <xf numFmtId="0" fontId="2" fillId="0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6" borderId="0" applyNumberFormat="0" applyBorder="0" applyAlignment="0" applyProtection="0"/>
    <xf numFmtId="0" fontId="6" fillId="18" borderId="2" applyNumberFormat="0" applyAlignment="0" applyProtection="0"/>
    <xf numFmtId="0" fontId="7" fillId="19" borderId="3" applyNumberFormat="0" applyAlignment="0" applyProtection="0"/>
    <xf numFmtId="0" fontId="8" fillId="0" borderId="4" applyNumberFormat="0" applyFill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10" fillId="9" borderId="2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5" borderId="0" applyNumberFormat="0" applyBorder="0" applyAlignment="0" applyProtection="0"/>
    <xf numFmtId="165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24" borderId="0" applyNumberFormat="0" applyBorder="0" applyAlignment="0" applyProtection="0"/>
    <xf numFmtId="0" fontId="1" fillId="0" borderId="0"/>
    <xf numFmtId="0" fontId="13" fillId="0" borderId="0"/>
    <xf numFmtId="0" fontId="2" fillId="0" borderId="0"/>
    <xf numFmtId="0" fontId="1" fillId="0" borderId="0"/>
    <xf numFmtId="0" fontId="13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5" borderId="5" applyNumberFormat="0" applyFont="0" applyAlignment="0" applyProtection="0"/>
    <xf numFmtId="0" fontId="13" fillId="25" borderId="5" applyNumberFormat="0" applyFont="0" applyAlignment="0" applyProtection="0"/>
    <xf numFmtId="0" fontId="3" fillId="25" borderId="5" applyNumberFormat="0" applyFont="0" applyAlignment="0" applyProtection="0"/>
    <xf numFmtId="0" fontId="3" fillId="25" borderId="5" applyNumberFormat="0" applyFont="0" applyAlignment="0" applyProtection="0"/>
    <xf numFmtId="0" fontId="3" fillId="25" borderId="5" applyNumberFormat="0" applyFont="0" applyAlignment="0" applyProtection="0"/>
    <xf numFmtId="0" fontId="3" fillId="25" borderId="5" applyNumberFormat="0" applyFont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" fillId="18" borderId="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9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6" fillId="18" borderId="18" applyNumberFormat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9" borderId="18" applyNumberFormat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3" fillId="25" borderId="19" applyNumberFormat="0" applyFont="0" applyAlignment="0" applyProtection="0"/>
    <xf numFmtId="0" fontId="13" fillId="25" borderId="19" applyNumberFormat="0" applyFont="0" applyAlignment="0" applyProtection="0"/>
    <xf numFmtId="0" fontId="3" fillId="25" borderId="19" applyNumberFormat="0" applyFont="0" applyAlignment="0" applyProtection="0"/>
    <xf numFmtId="0" fontId="3" fillId="25" borderId="19" applyNumberFormat="0" applyFont="0" applyAlignment="0" applyProtection="0"/>
    <xf numFmtId="0" fontId="3" fillId="25" borderId="19" applyNumberFormat="0" applyFont="0" applyAlignment="0" applyProtection="0"/>
    <xf numFmtId="0" fontId="3" fillId="25" borderId="19" applyNumberFormat="0" applyFont="0" applyAlignment="0" applyProtection="0"/>
    <xf numFmtId="0" fontId="16" fillId="18" borderId="20" applyNumberFormat="0" applyAlignment="0" applyProtection="0"/>
    <xf numFmtId="0" fontId="22" fillId="0" borderId="21" applyNumberFormat="0" applyFill="0" applyAlignment="0" applyProtection="0"/>
  </cellStyleXfs>
  <cellXfs count="77">
    <xf numFmtId="0" fontId="0" fillId="0" borderId="0" xfId="0"/>
    <xf numFmtId="0" fontId="23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9" fillId="0" borderId="0" xfId="0" applyFont="1"/>
    <xf numFmtId="0" fontId="0" fillId="0" borderId="0" xfId="0" applyAlignment="1">
      <alignment horizontal="left"/>
    </xf>
    <xf numFmtId="0" fontId="30" fillId="29" borderId="1" xfId="0" applyFont="1" applyFill="1" applyBorder="1" applyAlignment="1">
      <alignment horizontal="left"/>
    </xf>
    <xf numFmtId="0" fontId="32" fillId="0" borderId="0" xfId="0" applyFont="1"/>
    <xf numFmtId="0" fontId="30" fillId="26" borderId="11" xfId="0" applyFont="1" applyFill="1" applyBorder="1" applyAlignment="1"/>
    <xf numFmtId="0" fontId="34" fillId="0" borderId="0" xfId="0" applyFont="1"/>
    <xf numFmtId="0" fontId="27" fillId="0" borderId="0" xfId="0" applyFont="1" applyAlignment="1">
      <alignment horizontal="left"/>
    </xf>
    <xf numFmtId="14" fontId="27" fillId="2" borderId="1" xfId="0" applyNumberFormat="1" applyFont="1" applyFill="1" applyBorder="1" applyAlignment="1">
      <alignment horizontal="left"/>
    </xf>
    <xf numFmtId="0" fontId="30" fillId="26" borderId="1" xfId="0" applyFont="1" applyFill="1" applyBorder="1" applyAlignment="1">
      <alignment horizontal="left"/>
    </xf>
    <xf numFmtId="14" fontId="27" fillId="0" borderId="1" xfId="0" applyNumberFormat="1" applyFont="1" applyFill="1" applyBorder="1" applyAlignment="1">
      <alignment horizontal="left"/>
    </xf>
    <xf numFmtId="0" fontId="27" fillId="28" borderId="1" xfId="0" applyFont="1" applyFill="1" applyBorder="1" applyAlignment="1">
      <alignment horizontal="left"/>
    </xf>
    <xf numFmtId="0" fontId="0" fillId="0" borderId="0" xfId="0" applyFill="1"/>
    <xf numFmtId="0" fontId="27" fillId="0" borderId="1" xfId="0" applyFont="1" applyFill="1" applyBorder="1" applyAlignment="1">
      <alignment horizontal="left"/>
    </xf>
    <xf numFmtId="0" fontId="27" fillId="0" borderId="0" xfId="0" applyFont="1" applyFill="1" applyAlignment="1">
      <alignment horizontal="center"/>
    </xf>
    <xf numFmtId="168" fontId="27" fillId="0" borderId="1" xfId="0" applyNumberFormat="1" applyFont="1" applyFill="1" applyBorder="1" applyAlignment="1">
      <alignment horizontal="center"/>
    </xf>
    <xf numFmtId="2" fontId="0" fillId="0" borderId="0" xfId="0" applyNumberFormat="1"/>
    <xf numFmtId="169" fontId="0" fillId="0" borderId="0" xfId="0" applyNumberFormat="1"/>
    <xf numFmtId="1" fontId="0" fillId="0" borderId="0" xfId="0" applyNumberFormat="1"/>
    <xf numFmtId="0" fontId="27" fillId="2" borderId="17" xfId="0" applyFont="1" applyFill="1" applyBorder="1" applyAlignment="1">
      <alignment horizontal="center"/>
    </xf>
    <xf numFmtId="0" fontId="27" fillId="0" borderId="17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0" fillId="26" borderId="17" xfId="0" applyFont="1" applyFill="1" applyBorder="1" applyAlignment="1">
      <alignment horizontal="center" vertical="center" wrapText="1"/>
    </xf>
    <xf numFmtId="2" fontId="27" fillId="0" borderId="17" xfId="0" applyNumberFormat="1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0" fillId="2" borderId="17" xfId="0" applyFill="1" applyBorder="1" applyAlignment="1">
      <alignment horizontal="center" vertical="center" wrapText="1"/>
    </xf>
    <xf numFmtId="0" fontId="23" fillId="27" borderId="17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3" fillId="27" borderId="17" xfId="0" applyFont="1" applyFill="1" applyBorder="1" applyAlignment="1">
      <alignment horizontal="center"/>
    </xf>
    <xf numFmtId="0" fontId="23" fillId="27" borderId="17" xfId="0" applyFont="1" applyFill="1" applyBorder="1" applyAlignment="1">
      <alignment horizontal="center" vertical="center"/>
    </xf>
    <xf numFmtId="0" fontId="0" fillId="27" borderId="17" xfId="0" applyFill="1" applyBorder="1" applyAlignment="1">
      <alignment horizontal="center" vertical="center" wrapText="1"/>
    </xf>
    <xf numFmtId="0" fontId="25" fillId="27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30" fillId="26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0" fontId="30" fillId="26" borderId="14" xfId="0" applyFont="1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7" fillId="0" borderId="17" xfId="0" applyFont="1" applyFill="1" applyBorder="1" applyAlignment="1">
      <alignment horizontal="center"/>
    </xf>
    <xf numFmtId="0" fontId="27" fillId="0" borderId="22" xfId="0" applyFont="1" applyFill="1" applyBorder="1" applyAlignment="1">
      <alignment horizontal="center"/>
    </xf>
    <xf numFmtId="0" fontId="27" fillId="0" borderId="23" xfId="0" applyFont="1" applyFill="1" applyBorder="1" applyAlignment="1">
      <alignment horizontal="center"/>
    </xf>
    <xf numFmtId="0" fontId="27" fillId="2" borderId="22" xfId="0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/>
    </xf>
    <xf numFmtId="0" fontId="35" fillId="0" borderId="11" xfId="0" applyFont="1" applyFill="1" applyBorder="1" applyAlignment="1">
      <alignment horizontal="left"/>
    </xf>
    <xf numFmtId="0" fontId="35" fillId="0" borderId="13" xfId="0" applyFont="1" applyFill="1" applyBorder="1" applyAlignment="1">
      <alignment horizontal="left"/>
    </xf>
    <xf numFmtId="0" fontId="35" fillId="0" borderId="12" xfId="0" applyFont="1" applyFill="1" applyBorder="1" applyAlignment="1">
      <alignment horizontal="left"/>
    </xf>
    <xf numFmtId="0" fontId="30" fillId="26" borderId="17" xfId="0" applyFont="1" applyFill="1" applyBorder="1" applyAlignment="1">
      <alignment horizontal="center" vertical="center" wrapText="1"/>
    </xf>
    <xf numFmtId="0" fontId="30" fillId="26" borderId="22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left"/>
    </xf>
    <xf numFmtId="0" fontId="27" fillId="2" borderId="12" xfId="0" applyFont="1" applyFill="1" applyBorder="1" applyAlignment="1">
      <alignment horizontal="left"/>
    </xf>
    <xf numFmtId="0" fontId="35" fillId="2" borderId="11" xfId="0" applyFont="1" applyFill="1" applyBorder="1" applyAlignment="1">
      <alignment horizontal="left"/>
    </xf>
    <xf numFmtId="0" fontId="35" fillId="2" borderId="12" xfId="0" applyFont="1" applyFill="1" applyBorder="1" applyAlignment="1">
      <alignment horizontal="left"/>
    </xf>
    <xf numFmtId="0" fontId="30" fillId="26" borderId="11" xfId="0" applyFont="1" applyFill="1" applyBorder="1" applyAlignment="1">
      <alignment horizontal="left"/>
    </xf>
    <xf numFmtId="0" fontId="30" fillId="26" borderId="12" xfId="0" applyFont="1" applyFill="1" applyBorder="1" applyAlignment="1">
      <alignment horizontal="left"/>
    </xf>
    <xf numFmtId="0" fontId="35" fillId="28" borderId="11" xfId="0" applyFont="1" applyFill="1" applyBorder="1" applyAlignment="1">
      <alignment horizontal="left"/>
    </xf>
    <xf numFmtId="0" fontId="35" fillId="28" borderId="13" xfId="0" applyFont="1" applyFill="1" applyBorder="1" applyAlignment="1">
      <alignment horizontal="left"/>
    </xf>
    <xf numFmtId="0" fontId="35" fillId="28" borderId="12" xfId="0" applyFont="1" applyFill="1" applyBorder="1" applyAlignment="1">
      <alignment horizontal="left"/>
    </xf>
    <xf numFmtId="0" fontId="24" fillId="26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27" fillId="2" borderId="11" xfId="0" applyFont="1" applyFill="1" applyBorder="1" applyAlignment="1">
      <alignment horizontal="center"/>
    </xf>
    <xf numFmtId="0" fontId="27" fillId="2" borderId="12" xfId="0" applyFont="1" applyFill="1" applyBorder="1" applyAlignment="1">
      <alignment horizontal="center"/>
    </xf>
    <xf numFmtId="0" fontId="24" fillId="26" borderId="0" xfId="0" applyFont="1" applyFill="1" applyAlignment="1">
      <alignment horizontal="center" vertical="center"/>
    </xf>
    <xf numFmtId="0" fontId="23" fillId="27" borderId="17" xfId="0" applyFont="1" applyFill="1" applyBorder="1" applyAlignment="1">
      <alignment horizontal="center" vertical="center"/>
    </xf>
    <xf numFmtId="14" fontId="23" fillId="0" borderId="17" xfId="0" applyNumberFormat="1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</cellXfs>
  <cellStyles count="158">
    <cellStyle name="20% - Énfasis1 2" xfId="2"/>
    <cellStyle name="20% - Énfasis1 2 2" xfId="3"/>
    <cellStyle name="20% - Énfasis1 2 2 2" xfId="4"/>
    <cellStyle name="20% - Énfasis1 2 3" xfId="5"/>
    <cellStyle name="20% - Énfasis2 2" xfId="6"/>
    <cellStyle name="20% - Énfasis2 2 2" xfId="7"/>
    <cellStyle name="20% - Énfasis2 2 2 2" xfId="8"/>
    <cellStyle name="20% - Énfasis2 2 3" xfId="9"/>
    <cellStyle name="20% - Énfasis3 2" xfId="10"/>
    <cellStyle name="20% - Énfasis3 2 2" xfId="11"/>
    <cellStyle name="20% - Énfasis3 2 2 2" xfId="12"/>
    <cellStyle name="20% - Énfasis3 2 3" xfId="13"/>
    <cellStyle name="20% - Énfasis4 2" xfId="14"/>
    <cellStyle name="20% - Énfasis4 2 2" xfId="15"/>
    <cellStyle name="20% - Énfasis4 2 2 2" xfId="16"/>
    <cellStyle name="20% - Énfasis4 2 3" xfId="17"/>
    <cellStyle name="20% - Énfasis5 2" xfId="18"/>
    <cellStyle name="20% - Énfasis5 2 2" xfId="19"/>
    <cellStyle name="20% - Énfasis5 2 2 2" xfId="20"/>
    <cellStyle name="20% - Énfasis5 2 3" xfId="21"/>
    <cellStyle name="20% - Énfasis6 2" xfId="22"/>
    <cellStyle name="20% - Énfasis6 2 2" xfId="23"/>
    <cellStyle name="20% - Énfasis6 2 2 2" xfId="24"/>
    <cellStyle name="20% - Énfasis6 2 3" xfId="25"/>
    <cellStyle name="40% - Énfasis1 2" xfId="26"/>
    <cellStyle name="40% - Énfasis1 2 2" xfId="27"/>
    <cellStyle name="40% - Énfasis1 2 2 2" xfId="28"/>
    <cellStyle name="40% - Énfasis1 2 3" xfId="29"/>
    <cellStyle name="40% - Énfasis2 2" xfId="30"/>
    <cellStyle name="40% - Énfasis2 2 2" xfId="31"/>
    <cellStyle name="40% - Énfasis2 2 2 2" xfId="32"/>
    <cellStyle name="40% - Énfasis2 2 3" xfId="33"/>
    <cellStyle name="40% - Énfasis3 2" xfId="34"/>
    <cellStyle name="40% - Énfasis3 2 2" xfId="35"/>
    <cellStyle name="40% - Énfasis3 2 2 2" xfId="36"/>
    <cellStyle name="40% - Énfasis3 2 3" xfId="37"/>
    <cellStyle name="40% - Énfasis4 2" xfId="38"/>
    <cellStyle name="40% - Énfasis4 2 2" xfId="39"/>
    <cellStyle name="40% - Énfasis4 2 2 2" xfId="40"/>
    <cellStyle name="40% - Énfasis4 2 3" xfId="41"/>
    <cellStyle name="40% - Énfasis5 2" xfId="42"/>
    <cellStyle name="40% - Énfasis5 2 2" xfId="43"/>
    <cellStyle name="40% - Énfasis5 2 2 2" xfId="44"/>
    <cellStyle name="40% - Énfasis5 2 3" xfId="45"/>
    <cellStyle name="40% - Énfasis6 2" xfId="46"/>
    <cellStyle name="40% - Énfasis6 2 2" xfId="47"/>
    <cellStyle name="40% - Énfasis6 2 2 2" xfId="48"/>
    <cellStyle name="40% - Énfasis6 2 3" xfId="49"/>
    <cellStyle name="60% - Énfasis1 2" xfId="50"/>
    <cellStyle name="60% - Énfasis2 2" xfId="51"/>
    <cellStyle name="60% - Énfasis3 2" xfId="52"/>
    <cellStyle name="60% - Énfasis4 2" xfId="53"/>
    <cellStyle name="60% - Énfasis5 2" xfId="54"/>
    <cellStyle name="60% - Énfasis6 2" xfId="55"/>
    <cellStyle name="Buena 2" xfId="56"/>
    <cellStyle name="Cálculo 2" xfId="57"/>
    <cellStyle name="Cálculo 2 2" xfId="133"/>
    <cellStyle name="Celda de comprobación 2" xfId="58"/>
    <cellStyle name="Celda vinculada 2" xfId="59"/>
    <cellStyle name="Comma 2" xfId="60"/>
    <cellStyle name="Comma 2 2" xfId="134"/>
    <cellStyle name="Currency 2" xfId="61"/>
    <cellStyle name="Currency 2 2" xfId="135"/>
    <cellStyle name="Encabezado 4 2" xfId="62"/>
    <cellStyle name="Énfasis1 2" xfId="63"/>
    <cellStyle name="Énfasis2 2" xfId="64"/>
    <cellStyle name="Énfasis3 2" xfId="65"/>
    <cellStyle name="Énfasis4 2" xfId="66"/>
    <cellStyle name="Énfasis5 2" xfId="67"/>
    <cellStyle name="Énfasis6 2" xfId="68"/>
    <cellStyle name="Entrada 2" xfId="69"/>
    <cellStyle name="Entrada 2 2" xfId="136"/>
    <cellStyle name="Hipervínculo 2" xfId="70"/>
    <cellStyle name="Incorrecto 2" xfId="71"/>
    <cellStyle name="Millares 2" xfId="72"/>
    <cellStyle name="Millares 2 2" xfId="73"/>
    <cellStyle name="Millares 2 3" xfId="137"/>
    <cellStyle name="Millares 3" xfId="74"/>
    <cellStyle name="Millares 3 2" xfId="75"/>
    <cellStyle name="Millares 3 2 2" xfId="76"/>
    <cellStyle name="Millares 3 2 2 2" xfId="77"/>
    <cellStyle name="Millares 3 2 2 2 2" xfId="140"/>
    <cellStyle name="Millares 3 2 2 3" xfId="139"/>
    <cellStyle name="Millares 3 2 3" xfId="78"/>
    <cellStyle name="Millares 3 2 3 2" xfId="141"/>
    <cellStyle name="Millares 3 2 4" xfId="138"/>
    <cellStyle name="Millares 4" xfId="79"/>
    <cellStyle name="Millares 4 2" xfId="80"/>
    <cellStyle name="Millares 5" xfId="81"/>
    <cellStyle name="Millares 5 2" xfId="82"/>
    <cellStyle name="Millares 5 2 2" xfId="143"/>
    <cellStyle name="Millares 5 3" xfId="142"/>
    <cellStyle name="Millares 6" xfId="83"/>
    <cellStyle name="Millares 6 2" xfId="144"/>
    <cellStyle name="Millares 7" xfId="84"/>
    <cellStyle name="Millares 7 2" xfId="85"/>
    <cellStyle name="Moneda 2" xfId="86"/>
    <cellStyle name="Moneda 2 2" xfId="87"/>
    <cellStyle name="Moneda 2 2 2" xfId="88"/>
    <cellStyle name="Moneda 2 2 2 2" xfId="89"/>
    <cellStyle name="Moneda 2 2 2 2 2" xfId="147"/>
    <cellStyle name="Moneda 2 2 2 3" xfId="146"/>
    <cellStyle name="Moneda 2 2 3" xfId="90"/>
    <cellStyle name="Moneda 2 2 3 2" xfId="148"/>
    <cellStyle name="Moneda 2 2 4" xfId="145"/>
    <cellStyle name="Moneda 3" xfId="91"/>
    <cellStyle name="Moneda 3 2" xfId="92"/>
    <cellStyle name="Moneda 3 2 2" xfId="149"/>
    <cellStyle name="Neutral 2" xfId="93"/>
    <cellStyle name="Normal" xfId="0" builtinId="0"/>
    <cellStyle name="Normal 2" xfId="94"/>
    <cellStyle name="Normal 2 2" xfId="1"/>
    <cellStyle name="Normal 2 2 2" xfId="95"/>
    <cellStyle name="Normal 2 2 2 2" xfId="96"/>
    <cellStyle name="Normal 2 3" xfId="97"/>
    <cellStyle name="Normal 2 3 2" xfId="98"/>
    <cellStyle name="Normal 3" xfId="99"/>
    <cellStyle name="Normal 3 2" xfId="100"/>
    <cellStyle name="Normal 3 3" xfId="101"/>
    <cellStyle name="Normal 4" xfId="102"/>
    <cellStyle name="Normal 4 2" xfId="103"/>
    <cellStyle name="Normal 4 2 2" xfId="104"/>
    <cellStyle name="Normal 4 3" xfId="105"/>
    <cellStyle name="Normal 5" xfId="106"/>
    <cellStyle name="Normal 5 2" xfId="107"/>
    <cellStyle name="Normal 6" xfId="108"/>
    <cellStyle name="Normal 6 2" xfId="109"/>
    <cellStyle name="Normal 6 3" xfId="110"/>
    <cellStyle name="Normal 7" xfId="111"/>
    <cellStyle name="Normal 8" xfId="112"/>
    <cellStyle name="Normal 9" xfId="113"/>
    <cellStyle name="Notas 2" xfId="114"/>
    <cellStyle name="Notas 2 2" xfId="115"/>
    <cellStyle name="Notas 2 2 2" xfId="151"/>
    <cellStyle name="Notas 2 3" xfId="150"/>
    <cellStyle name="Notas 3" xfId="116"/>
    <cellStyle name="Notas 3 2" xfId="117"/>
    <cellStyle name="Notas 3 2 2" xfId="118"/>
    <cellStyle name="Notas 3 2 2 2" xfId="154"/>
    <cellStyle name="Notas 3 2 3" xfId="153"/>
    <cellStyle name="Notas 3 3" xfId="119"/>
    <cellStyle name="Notas 3 3 2" xfId="155"/>
    <cellStyle name="Notas 3 4" xfId="152"/>
    <cellStyle name="Porcentaje 2" xfId="120"/>
    <cellStyle name="Porcentaje 2 2" xfId="121"/>
    <cellStyle name="Porcentaje 3" xfId="122"/>
    <cellStyle name="Porcentaje 3 2" xfId="123"/>
    <cellStyle name="Porcentual 2" xfId="124"/>
    <cellStyle name="Salida 2" xfId="125"/>
    <cellStyle name="Salida 2 2" xfId="156"/>
    <cellStyle name="Texto de advertencia 2" xfId="126"/>
    <cellStyle name="Texto explicativo 2" xfId="127"/>
    <cellStyle name="Título 1 2" xfId="128"/>
    <cellStyle name="Título 2 2" xfId="129"/>
    <cellStyle name="Título 3 2" xfId="130"/>
    <cellStyle name="Título 4" xfId="131"/>
    <cellStyle name="Total 2" xfId="132"/>
    <cellStyle name="Total 2 2" xfId="157"/>
  </cellStyles>
  <dxfs count="1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rescalante/AppData/Local/Microsoft/Windows/Temporary%20Internet%20Files/Content.Outlook/9U63SGHC/PO_XII_Punta%20Arenas_PA_Normal_2017_6%20(Observacion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A"/>
      <sheetName val="Operador PA"/>
      <sheetName val="D 1-I"/>
      <sheetName val="D 1-R"/>
      <sheetName val="D 1VN-I"/>
      <sheetName val="D 1VN-R "/>
      <sheetName val="D 2-I"/>
      <sheetName val="D 2-R"/>
      <sheetName val="D 2VN-I"/>
      <sheetName val="D 2VN-R"/>
      <sheetName val="D 2V-I"/>
      <sheetName val="D 2V-R"/>
      <sheetName val="D 2VVN-I"/>
      <sheetName val="D 2VVN-R"/>
      <sheetName val="D 4-I"/>
      <sheetName val="D 4-R"/>
      <sheetName val="D 6-I"/>
      <sheetName val="D 6-R "/>
      <sheetName val="D 6VN-I"/>
      <sheetName val="D 6VN-R"/>
      <sheetName val="D 6V-I"/>
      <sheetName val="D 6V-R"/>
      <sheetName val="D 6VVN-I"/>
      <sheetName val="D 6VVN-R"/>
      <sheetName val="D 8-I"/>
      <sheetName val="D 8-R"/>
      <sheetName val="D 8V-I"/>
      <sheetName val="1-I"/>
      <sheetName val="1-R"/>
      <sheetName val="1VN-I"/>
      <sheetName val="1VN-R"/>
      <sheetName val="2-I"/>
      <sheetName val="2-R"/>
      <sheetName val="2VN-I"/>
      <sheetName val="2VN-R"/>
      <sheetName val="2V-I"/>
      <sheetName val="2V-R"/>
      <sheetName val="2VVN-I"/>
      <sheetName val="2VVN-R"/>
      <sheetName val="4-I"/>
      <sheetName val="4-R"/>
      <sheetName val="6-I"/>
      <sheetName val="6-R"/>
      <sheetName val="6VN-I"/>
      <sheetName val="6VN-R"/>
      <sheetName val="6V-I"/>
      <sheetName val="6V-R"/>
      <sheetName val="6VVN-I"/>
      <sheetName val="6VVN-R"/>
      <sheetName val="8-I"/>
      <sheetName val="8-R"/>
      <sheetName val="8V-I"/>
    </sheetNames>
    <sheetDataSet>
      <sheetData sheetId="0">
        <row r="12">
          <cell r="I12" t="str">
            <v>NORMAL</v>
          </cell>
        </row>
      </sheetData>
      <sheetData sheetId="1">
        <row r="32">
          <cell r="E32" t="str">
            <v>Archipiélago de Chiloé</v>
          </cell>
          <cell r="G32" t="str">
            <v>Hospital Regional</v>
          </cell>
        </row>
        <row r="36">
          <cell r="E36" t="str">
            <v>Villa Nelda Panicucci</v>
          </cell>
          <cell r="G36" t="str">
            <v>Zona Franca</v>
          </cell>
        </row>
        <row r="40">
          <cell r="E40" t="str">
            <v>Villa Nelda Panicucci</v>
          </cell>
          <cell r="G40" t="str">
            <v>Zona Franca</v>
          </cell>
        </row>
        <row r="44">
          <cell r="E44" t="str">
            <v>Coronel</v>
          </cell>
          <cell r="G44" t="str">
            <v>Hospital Regional</v>
          </cell>
        </row>
        <row r="46">
          <cell r="E46" t="str">
            <v>Archipiélago de Chiloé</v>
          </cell>
          <cell r="G46" t="str">
            <v>Hospital Regional</v>
          </cell>
        </row>
        <row r="50">
          <cell r="E50" t="str">
            <v>Archipiélago de Chiloé</v>
          </cell>
          <cell r="G50" t="str">
            <v>Hospital Regional</v>
          </cell>
        </row>
        <row r="54">
          <cell r="E54" t="str">
            <v>Archipiélago de Chiloé</v>
          </cell>
          <cell r="G54" t="str">
            <v>Hospital Regional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="80" zoomScaleNormal="80" workbookViewId="0">
      <selection activeCell="N9" sqref="N9"/>
    </sheetView>
  </sheetViews>
  <sheetFormatPr baseColWidth="10" defaultRowHeight="15" x14ac:dyDescent="0.25"/>
  <cols>
    <col min="3" max="3" width="13.140625" customWidth="1"/>
    <col min="4" max="4" width="12.42578125" bestFit="1" customWidth="1"/>
    <col min="6" max="6" width="14.85546875" bestFit="1" customWidth="1"/>
    <col min="10" max="10" width="26.7109375" customWidth="1"/>
  </cols>
  <sheetData>
    <row r="1" spans="1:10" ht="16.5" x14ac:dyDescent="0.3">
      <c r="B1" s="2"/>
      <c r="C1" s="3"/>
      <c r="D1" s="3"/>
      <c r="E1" s="3"/>
      <c r="F1" s="3"/>
      <c r="G1" s="3"/>
      <c r="H1" s="2"/>
      <c r="I1" s="2"/>
      <c r="J1" s="2"/>
    </row>
    <row r="4" spans="1:10" ht="36" x14ac:dyDescent="0.25">
      <c r="B4" s="46" t="str">
        <f>+D12&amp;"_"&amp;D13&amp;"_"&amp;D14&amp;"_"&amp;D15&amp;"_"&amp;I12&amp;"_"&amp;YEAR(D17)&amp;"_"&amp;I13</f>
        <v>POR_XII_PUNTA ARENAS_PA_NORMAL_2017_9</v>
      </c>
      <c r="C4" s="46"/>
      <c r="D4" s="46"/>
      <c r="E4" s="46"/>
      <c r="F4" s="46"/>
      <c r="G4" s="46"/>
      <c r="H4" s="46"/>
      <c r="I4" s="46"/>
      <c r="J4" s="46"/>
    </row>
    <row r="5" spans="1:10" x14ac:dyDescent="0.25">
      <c r="A5" s="4"/>
    </row>
    <row r="6" spans="1:10" x14ac:dyDescent="0.25">
      <c r="A6" s="4"/>
    </row>
    <row r="7" spans="1:10" x14ac:dyDescent="0.25">
      <c r="A7" s="4"/>
    </row>
    <row r="8" spans="1:10" x14ac:dyDescent="0.25">
      <c r="A8" s="4"/>
    </row>
    <row r="9" spans="1:10" x14ac:dyDescent="0.25">
      <c r="A9" s="4"/>
    </row>
    <row r="11" spans="1:10" ht="16.5" x14ac:dyDescent="0.3">
      <c r="B11" s="47" t="s">
        <v>68</v>
      </c>
      <c r="C11" s="47"/>
      <c r="D11" s="48" t="s">
        <v>69</v>
      </c>
      <c r="E11" s="49"/>
    </row>
    <row r="12" spans="1:10" ht="16.5" x14ac:dyDescent="0.3">
      <c r="B12" s="41" t="s">
        <v>35</v>
      </c>
      <c r="C12" s="41"/>
      <c r="D12" s="43" t="s">
        <v>93</v>
      </c>
      <c r="E12" s="43"/>
      <c r="G12" s="41" t="s">
        <v>36</v>
      </c>
      <c r="H12" s="41"/>
      <c r="I12" s="43" t="s">
        <v>92</v>
      </c>
      <c r="J12" s="43"/>
    </row>
    <row r="13" spans="1:10" ht="16.5" x14ac:dyDescent="0.3">
      <c r="B13" s="41" t="s">
        <v>37</v>
      </c>
      <c r="C13" s="41"/>
      <c r="D13" s="43" t="s">
        <v>70</v>
      </c>
      <c r="E13" s="43"/>
      <c r="G13" s="41" t="s">
        <v>38</v>
      </c>
      <c r="H13" s="41"/>
      <c r="I13" s="45">
        <v>9</v>
      </c>
      <c r="J13" s="45"/>
    </row>
    <row r="14" spans="1:10" ht="16.5" x14ac:dyDescent="0.3">
      <c r="B14" s="41" t="s">
        <v>71</v>
      </c>
      <c r="C14" s="41"/>
      <c r="D14" s="43" t="s">
        <v>72</v>
      </c>
      <c r="E14" s="43"/>
    </row>
    <row r="15" spans="1:10" ht="16.5" x14ac:dyDescent="0.3">
      <c r="B15" s="41" t="s">
        <v>39</v>
      </c>
      <c r="C15" s="41"/>
      <c r="D15" s="44" t="s">
        <v>74</v>
      </c>
      <c r="E15" s="44"/>
      <c r="F15" s="3"/>
      <c r="G15" s="3"/>
      <c r="H15" s="2"/>
      <c r="I15" s="2"/>
      <c r="J15" s="2"/>
    </row>
    <row r="16" spans="1:10" ht="16.5" x14ac:dyDescent="0.3">
      <c r="B16" s="5"/>
      <c r="C16" s="5"/>
      <c r="D16" s="3"/>
      <c r="E16" s="3"/>
      <c r="F16" s="3"/>
      <c r="G16" s="3"/>
      <c r="H16" s="2"/>
      <c r="I16" s="2"/>
      <c r="J16" s="2"/>
    </row>
    <row r="17" spans="2:10" ht="16.5" x14ac:dyDescent="0.3">
      <c r="B17" s="41" t="s">
        <v>40</v>
      </c>
      <c r="C17" s="41"/>
      <c r="D17" s="18">
        <v>42965</v>
      </c>
      <c r="E17" s="3"/>
      <c r="F17" s="6" t="s">
        <v>41</v>
      </c>
      <c r="G17" s="42" t="s">
        <v>84</v>
      </c>
      <c r="H17" s="42"/>
      <c r="I17" s="42"/>
      <c r="J17" s="42"/>
    </row>
    <row r="18" spans="2:10" ht="16.5" x14ac:dyDescent="0.3">
      <c r="B18" s="41" t="s">
        <v>42</v>
      </c>
      <c r="C18" s="41"/>
      <c r="D18" s="18">
        <v>42965</v>
      </c>
      <c r="E18" s="3"/>
      <c r="F18" s="6" t="s">
        <v>43</v>
      </c>
      <c r="G18" s="42" t="s">
        <v>85</v>
      </c>
      <c r="H18" s="42"/>
      <c r="I18" s="42"/>
      <c r="J18" s="42"/>
    </row>
    <row r="19" spans="2:10" ht="16.5" x14ac:dyDescent="0.3">
      <c r="B19" s="2"/>
      <c r="C19" s="3"/>
      <c r="D19" s="3"/>
      <c r="E19" s="3"/>
      <c r="F19" s="3"/>
      <c r="G19" s="3"/>
      <c r="H19" s="2"/>
      <c r="I19" s="2"/>
      <c r="J19" s="2"/>
    </row>
    <row r="20" spans="2:10" ht="16.5" x14ac:dyDescent="0.3">
      <c r="B20" s="2"/>
      <c r="C20" s="3"/>
      <c r="D20" s="3"/>
      <c r="E20" s="3"/>
      <c r="F20" s="3"/>
      <c r="G20" s="3"/>
      <c r="H20" s="2"/>
      <c r="I20" s="2"/>
      <c r="J20" s="2"/>
    </row>
  </sheetData>
  <mergeCells count="19">
    <mergeCell ref="B13:C13"/>
    <mergeCell ref="D13:E13"/>
    <mergeCell ref="G13:H13"/>
    <mergeCell ref="I13:J13"/>
    <mergeCell ref="B4:J4"/>
    <mergeCell ref="B12:C12"/>
    <mergeCell ref="D12:E12"/>
    <mergeCell ref="G12:H12"/>
    <mergeCell ref="I12:J12"/>
    <mergeCell ref="B11:C11"/>
    <mergeCell ref="D11:E11"/>
    <mergeCell ref="B18:C18"/>
    <mergeCell ref="G18:J18"/>
    <mergeCell ref="B14:C14"/>
    <mergeCell ref="D14:E14"/>
    <mergeCell ref="B15:C15"/>
    <mergeCell ref="D15:E15"/>
    <mergeCell ref="B17:C17"/>
    <mergeCell ref="G17:J17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22" zoomScale="90" zoomScaleNormal="90" workbookViewId="0">
      <selection activeCell="E26" sqref="E26"/>
    </sheetView>
  </sheetViews>
  <sheetFormatPr baseColWidth="10" defaultRowHeight="15" x14ac:dyDescent="0.25"/>
  <cols>
    <col min="3" max="3" width="27.5703125" customWidth="1"/>
    <col min="4" max="4" width="11.85546875" bestFit="1" customWidth="1"/>
    <col min="6" max="6" width="32" customWidth="1"/>
    <col min="8" max="8" width="25.85546875" customWidth="1"/>
    <col min="9" max="9" width="14" customWidth="1"/>
    <col min="10" max="10" width="16.42578125" customWidth="1"/>
  </cols>
  <sheetData>
    <row r="1" spans="1:10" ht="16.5" x14ac:dyDescent="0.3">
      <c r="B1" s="2"/>
      <c r="C1" s="3"/>
      <c r="D1" s="3"/>
      <c r="E1" s="3"/>
      <c r="F1" s="3"/>
      <c r="G1" s="3"/>
      <c r="H1" s="2"/>
      <c r="I1" s="2"/>
      <c r="J1" s="2"/>
    </row>
    <row r="2" spans="1:10" ht="21" x14ac:dyDescent="0.35">
      <c r="B2" s="69" t="s">
        <v>44</v>
      </c>
      <c r="C2" s="69"/>
      <c r="D2" s="69"/>
      <c r="E2" s="69"/>
      <c r="F2" s="69"/>
      <c r="G2" s="69"/>
      <c r="H2" s="69"/>
      <c r="I2" s="69"/>
      <c r="J2" s="69"/>
    </row>
    <row r="4" spans="1:10" ht="18.75" x14ac:dyDescent="0.3">
      <c r="A4" s="7"/>
      <c r="B4" s="8" t="s">
        <v>45</v>
      </c>
      <c r="C4" s="70" t="str">
        <f>+TAPA!B4</f>
        <v>POR_XII_PUNTA ARENAS_PA_NORMAL_2017_9</v>
      </c>
      <c r="D4" s="70"/>
      <c r="E4" s="70"/>
      <c r="F4" s="70"/>
      <c r="G4" s="70"/>
      <c r="H4" s="70"/>
      <c r="I4" s="70"/>
      <c r="J4" s="70"/>
    </row>
    <row r="5" spans="1:10" ht="16.5" x14ac:dyDescent="0.3">
      <c r="B5" s="2"/>
      <c r="C5" s="3"/>
      <c r="D5" s="3"/>
      <c r="E5" s="3"/>
      <c r="F5" s="3"/>
      <c r="G5" s="3"/>
      <c r="H5" s="2"/>
      <c r="I5" s="2"/>
      <c r="J5" s="2"/>
    </row>
    <row r="6" spans="1:10" ht="18" x14ac:dyDescent="0.35">
      <c r="B6" s="9" t="s">
        <v>46</v>
      </c>
      <c r="C6" s="3"/>
      <c r="D6" s="3"/>
      <c r="E6" s="3"/>
      <c r="F6" s="3"/>
      <c r="G6" s="3"/>
      <c r="H6" s="2"/>
      <c r="I6" s="2"/>
      <c r="J6" s="2"/>
    </row>
    <row r="8" spans="1:10" ht="16.5" x14ac:dyDescent="0.3">
      <c r="B8" s="41" t="s">
        <v>35</v>
      </c>
      <c r="C8" s="41"/>
      <c r="D8" s="42" t="str">
        <f>+TAPA!D12</f>
        <v>POR</v>
      </c>
      <c r="E8" s="42"/>
      <c r="G8" s="41" t="s">
        <v>36</v>
      </c>
      <c r="H8" s="41"/>
      <c r="I8" s="48" t="str">
        <f>+TAPA!I12</f>
        <v>NORMAL</v>
      </c>
      <c r="J8" s="49"/>
    </row>
    <row r="9" spans="1:10" ht="16.5" x14ac:dyDescent="0.3">
      <c r="B9" s="41" t="s">
        <v>37</v>
      </c>
      <c r="C9" s="41"/>
      <c r="D9" s="42" t="str">
        <f>+TAPA!D13</f>
        <v>XII</v>
      </c>
      <c r="E9" s="42"/>
      <c r="G9" s="41" t="s">
        <v>47</v>
      </c>
      <c r="H9" s="41"/>
      <c r="I9" s="71" t="s">
        <v>88</v>
      </c>
      <c r="J9" s="72"/>
    </row>
    <row r="10" spans="1:10" ht="16.5" x14ac:dyDescent="0.3">
      <c r="B10" s="41" t="s">
        <v>71</v>
      </c>
      <c r="C10" s="41"/>
      <c r="D10" s="42" t="str">
        <f>+TAPA!D14</f>
        <v>PUNTA ARENAS</v>
      </c>
      <c r="E10" s="42"/>
      <c r="G10" s="41" t="s">
        <v>48</v>
      </c>
      <c r="H10" s="41"/>
      <c r="I10" s="60" t="s">
        <v>49</v>
      </c>
      <c r="J10" s="61"/>
    </row>
    <row r="11" spans="1:10" ht="16.5" x14ac:dyDescent="0.3">
      <c r="B11" s="41" t="s">
        <v>39</v>
      </c>
      <c r="C11" s="41"/>
      <c r="D11" s="42" t="str">
        <f>+TAPA!D15</f>
        <v>PA</v>
      </c>
      <c r="E11" s="42"/>
      <c r="G11" s="41" t="s">
        <v>38</v>
      </c>
      <c r="H11" s="41"/>
      <c r="I11" s="62">
        <f>+TAPA!I13</f>
        <v>9</v>
      </c>
      <c r="J11" s="63"/>
    </row>
    <row r="13" spans="1:10" ht="16.5" x14ac:dyDescent="0.3">
      <c r="B13" s="41" t="s">
        <v>40</v>
      </c>
      <c r="C13" s="41"/>
      <c r="D13" s="13">
        <f>+TAPA!D17</f>
        <v>42965</v>
      </c>
      <c r="E13" s="10"/>
      <c r="F13" s="10"/>
      <c r="I13" s="2"/>
      <c r="J13" s="2"/>
    </row>
    <row r="14" spans="1:10" ht="16.5" x14ac:dyDescent="0.3">
      <c r="B14" s="41" t="s">
        <v>42</v>
      </c>
      <c r="C14" s="41"/>
      <c r="D14" s="11">
        <f>+TAPA!D18</f>
        <v>42965</v>
      </c>
      <c r="E14" s="10"/>
      <c r="F14" s="10"/>
      <c r="G14" s="10"/>
      <c r="H14" s="10"/>
      <c r="I14" s="2"/>
      <c r="J14" s="2"/>
    </row>
    <row r="15" spans="1:10" ht="16.5" x14ac:dyDescent="0.3">
      <c r="B15" s="2"/>
      <c r="C15" s="2"/>
      <c r="D15" s="2"/>
      <c r="E15" s="3"/>
      <c r="F15" s="2"/>
      <c r="G15" s="2"/>
      <c r="H15" s="2"/>
      <c r="I15" s="2"/>
      <c r="J15" s="2"/>
    </row>
    <row r="16" spans="1:10" ht="18" x14ac:dyDescent="0.35">
      <c r="B16" s="9" t="s">
        <v>50</v>
      </c>
      <c r="C16" s="3"/>
      <c r="D16" s="3"/>
      <c r="E16" s="3"/>
      <c r="F16" s="3"/>
      <c r="G16" s="2"/>
      <c r="H16" s="2"/>
      <c r="I16" s="2"/>
      <c r="J16" s="2"/>
    </row>
    <row r="17" spans="2:13" ht="16.5" x14ac:dyDescent="0.3">
      <c r="B17" s="2"/>
      <c r="C17" s="3"/>
      <c r="D17" s="3"/>
      <c r="E17" s="3"/>
      <c r="F17" s="3"/>
      <c r="G17" s="3"/>
      <c r="H17" s="2"/>
      <c r="I17" s="2"/>
      <c r="J17" s="2"/>
    </row>
    <row r="18" spans="2:13" ht="16.5" x14ac:dyDescent="0.3">
      <c r="B18" s="64" t="s">
        <v>51</v>
      </c>
      <c r="C18" s="65"/>
      <c r="D18" s="55" t="s">
        <v>80</v>
      </c>
      <c r="E18" s="56"/>
      <c r="F18" s="56"/>
      <c r="G18" s="57"/>
      <c r="H18" s="2"/>
      <c r="I18" s="12" t="s">
        <v>52</v>
      </c>
      <c r="J18" s="16" t="s">
        <v>75</v>
      </c>
    </row>
    <row r="19" spans="2:13" ht="16.5" x14ac:dyDescent="0.3">
      <c r="B19" s="64" t="s">
        <v>53</v>
      </c>
      <c r="C19" s="65"/>
      <c r="D19" s="66">
        <v>400013</v>
      </c>
      <c r="E19" s="67"/>
      <c r="F19" s="67"/>
      <c r="G19" s="68"/>
      <c r="H19" s="2"/>
      <c r="J19" s="15"/>
    </row>
    <row r="20" spans="2:13" ht="16.5" x14ac:dyDescent="0.3">
      <c r="B20" s="64" t="s">
        <v>54</v>
      </c>
      <c r="C20" s="65"/>
      <c r="D20" s="55" t="s">
        <v>76</v>
      </c>
      <c r="E20" s="56"/>
      <c r="F20" s="56"/>
      <c r="G20" s="57"/>
      <c r="H20" s="2"/>
      <c r="I20" s="12" t="s">
        <v>52</v>
      </c>
      <c r="J20" s="16" t="s">
        <v>77</v>
      </c>
    </row>
    <row r="21" spans="2:13" ht="16.5" x14ac:dyDescent="0.3">
      <c r="B21" s="64" t="s">
        <v>55</v>
      </c>
      <c r="C21" s="65"/>
      <c r="D21" s="55" t="s">
        <v>87</v>
      </c>
      <c r="E21" s="56"/>
      <c r="F21" s="56"/>
      <c r="G21" s="57"/>
      <c r="H21" s="2"/>
      <c r="I21" s="12" t="s">
        <v>52</v>
      </c>
      <c r="J21" s="16" t="s">
        <v>86</v>
      </c>
    </row>
    <row r="22" spans="2:13" x14ac:dyDescent="0.25">
      <c r="D22" s="15"/>
      <c r="E22" s="15"/>
      <c r="F22" s="15"/>
      <c r="G22" s="15"/>
      <c r="J22" s="15"/>
    </row>
    <row r="23" spans="2:13" ht="18" x14ac:dyDescent="0.35">
      <c r="B23" s="9" t="s">
        <v>56</v>
      </c>
      <c r="D23" s="15"/>
      <c r="E23" s="15"/>
      <c r="F23" s="15"/>
      <c r="G23" s="15"/>
      <c r="L23" s="20"/>
    </row>
    <row r="24" spans="2:13" x14ac:dyDescent="0.25">
      <c r="D24" s="15"/>
      <c r="E24" s="15"/>
      <c r="F24" s="15"/>
      <c r="G24" s="15"/>
    </row>
    <row r="25" spans="2:13" ht="16.5" x14ac:dyDescent="0.3">
      <c r="B25" s="41" t="s">
        <v>57</v>
      </c>
      <c r="C25" s="41"/>
      <c r="D25" s="16">
        <v>84</v>
      </c>
      <c r="E25" s="15"/>
      <c r="F25" s="15"/>
      <c r="G25" s="15"/>
      <c r="I25" s="2"/>
      <c r="J25" s="2"/>
    </row>
    <row r="26" spans="2:13" ht="16.5" x14ac:dyDescent="0.3">
      <c r="B26" s="41" t="s">
        <v>58</v>
      </c>
      <c r="C26" s="41"/>
      <c r="D26" s="14">
        <v>70</v>
      </c>
      <c r="E26" s="17"/>
      <c r="F26" s="17"/>
      <c r="G26" s="17"/>
      <c r="H26" s="2"/>
      <c r="I26" s="2"/>
      <c r="J26" s="2"/>
      <c r="M26" s="21"/>
    </row>
    <row r="27" spans="2:13" ht="16.5" x14ac:dyDescent="0.3">
      <c r="B27" s="41" t="s">
        <v>59</v>
      </c>
      <c r="C27" s="41"/>
      <c r="D27" s="16">
        <v>7</v>
      </c>
      <c r="E27" s="17"/>
      <c r="F27" s="17"/>
      <c r="G27" s="17"/>
      <c r="H27" s="2"/>
      <c r="I27" s="2"/>
      <c r="J27" s="2"/>
      <c r="M27" s="19"/>
    </row>
    <row r="28" spans="2:13" ht="16.5" x14ac:dyDescent="0.3">
      <c r="B28" s="2"/>
      <c r="C28" s="3"/>
      <c r="D28" s="17"/>
      <c r="E28" s="17"/>
      <c r="F28" s="17"/>
      <c r="G28" s="17"/>
      <c r="H28" s="2"/>
      <c r="I28" s="2"/>
      <c r="J28" s="2"/>
    </row>
    <row r="29" spans="2:13" ht="18" x14ac:dyDescent="0.35">
      <c r="B29" s="9" t="s">
        <v>60</v>
      </c>
      <c r="C29" s="3"/>
      <c r="D29" s="3"/>
      <c r="E29" s="3"/>
      <c r="F29" s="3"/>
      <c r="G29" s="3"/>
      <c r="H29" s="2"/>
      <c r="I29" s="2"/>
      <c r="J29" s="2"/>
    </row>
    <row r="30" spans="2:13" ht="16.5" x14ac:dyDescent="0.3">
      <c r="B30" s="2"/>
      <c r="C30" s="3"/>
      <c r="D30" s="3"/>
      <c r="E30" s="3"/>
      <c r="F30" s="3"/>
      <c r="G30" s="3"/>
      <c r="H30" s="2"/>
      <c r="I30" s="2"/>
      <c r="J30" s="2"/>
    </row>
    <row r="31" spans="2:13" ht="33" x14ac:dyDescent="0.25">
      <c r="B31" s="25" t="s">
        <v>2</v>
      </c>
      <c r="C31" s="25" t="s">
        <v>3</v>
      </c>
      <c r="D31" s="25" t="s">
        <v>61</v>
      </c>
      <c r="E31" s="58" t="s">
        <v>4</v>
      </c>
      <c r="F31" s="58"/>
      <c r="G31" s="58" t="s">
        <v>5</v>
      </c>
      <c r="H31" s="59"/>
      <c r="I31" s="25" t="s">
        <v>63</v>
      </c>
      <c r="J31" s="25" t="s">
        <v>62</v>
      </c>
    </row>
    <row r="32" spans="2:13" ht="16.5" x14ac:dyDescent="0.3">
      <c r="B32" s="22">
        <v>1</v>
      </c>
      <c r="C32" s="22" t="s">
        <v>64</v>
      </c>
      <c r="D32" s="26">
        <v>15.39</v>
      </c>
      <c r="E32" s="50" t="s">
        <v>81</v>
      </c>
      <c r="F32" s="50"/>
      <c r="G32" s="50" t="s">
        <v>83</v>
      </c>
      <c r="H32" s="51"/>
      <c r="I32" s="22" t="s">
        <v>73</v>
      </c>
      <c r="J32" s="23">
        <v>8</v>
      </c>
    </row>
    <row r="33" spans="2:10" ht="16.5" x14ac:dyDescent="0.3">
      <c r="B33" s="22">
        <v>2</v>
      </c>
      <c r="C33" s="22" t="s">
        <v>64</v>
      </c>
      <c r="D33" s="26">
        <v>16.420000000000002</v>
      </c>
      <c r="E33" s="50" t="s">
        <v>82</v>
      </c>
      <c r="F33" s="50"/>
      <c r="G33" s="50" t="s">
        <v>78</v>
      </c>
      <c r="H33" s="51"/>
      <c r="I33" s="22" t="s">
        <v>73</v>
      </c>
      <c r="J33" s="23">
        <v>10</v>
      </c>
    </row>
    <row r="34" spans="2:10" ht="16.5" x14ac:dyDescent="0.3">
      <c r="B34" s="22" t="s">
        <v>90</v>
      </c>
      <c r="C34" s="22" t="s">
        <v>64</v>
      </c>
      <c r="D34" s="26">
        <v>16.420000000000002</v>
      </c>
      <c r="E34" s="51" t="s">
        <v>82</v>
      </c>
      <c r="F34" s="52"/>
      <c r="G34" s="51" t="s">
        <v>78</v>
      </c>
      <c r="H34" s="52"/>
      <c r="I34" s="22" t="s">
        <v>73</v>
      </c>
      <c r="J34" s="23">
        <v>15</v>
      </c>
    </row>
    <row r="35" spans="2:10" ht="16.5" x14ac:dyDescent="0.3">
      <c r="B35" s="22">
        <v>4</v>
      </c>
      <c r="C35" s="22" t="s">
        <v>64</v>
      </c>
      <c r="D35" s="26">
        <v>14.61</v>
      </c>
      <c r="E35" s="53" t="s">
        <v>89</v>
      </c>
      <c r="F35" s="54"/>
      <c r="G35" s="51" t="s">
        <v>83</v>
      </c>
      <c r="H35" s="52"/>
      <c r="I35" s="22" t="s">
        <v>73</v>
      </c>
      <c r="J35" s="23">
        <v>17</v>
      </c>
    </row>
    <row r="36" spans="2:10" ht="16.5" x14ac:dyDescent="0.3">
      <c r="B36" s="22">
        <v>6</v>
      </c>
      <c r="C36" s="22" t="s">
        <v>64</v>
      </c>
      <c r="D36" s="26">
        <v>14.25</v>
      </c>
      <c r="E36" s="50" t="s">
        <v>81</v>
      </c>
      <c r="F36" s="50"/>
      <c r="G36" s="51" t="s">
        <v>83</v>
      </c>
      <c r="H36" s="52"/>
      <c r="I36" s="22" t="s">
        <v>73</v>
      </c>
      <c r="J36" s="23">
        <v>12</v>
      </c>
    </row>
    <row r="37" spans="2:10" ht="16.5" x14ac:dyDescent="0.3">
      <c r="B37" s="22" t="s">
        <v>91</v>
      </c>
      <c r="C37" s="22" t="s">
        <v>64</v>
      </c>
      <c r="D37" s="26">
        <v>14.25</v>
      </c>
      <c r="E37" s="50" t="s">
        <v>81</v>
      </c>
      <c r="F37" s="50"/>
      <c r="G37" s="51" t="s">
        <v>83</v>
      </c>
      <c r="H37" s="52"/>
      <c r="I37" s="22" t="s">
        <v>73</v>
      </c>
      <c r="J37" s="23">
        <v>18</v>
      </c>
    </row>
    <row r="38" spans="2:10" ht="16.5" x14ac:dyDescent="0.3">
      <c r="B38" s="22">
        <v>8</v>
      </c>
      <c r="C38" s="22" t="s">
        <v>64</v>
      </c>
      <c r="D38" s="26">
        <v>15.03</v>
      </c>
      <c r="E38" s="50" t="s">
        <v>81</v>
      </c>
      <c r="F38" s="50"/>
      <c r="G38" s="51" t="s">
        <v>83</v>
      </c>
      <c r="H38" s="52"/>
      <c r="I38" s="22" t="s">
        <v>73</v>
      </c>
      <c r="J38" s="23">
        <v>14</v>
      </c>
    </row>
  </sheetData>
  <mergeCells count="47">
    <mergeCell ref="B2:J2"/>
    <mergeCell ref="C4:J4"/>
    <mergeCell ref="B8:C8"/>
    <mergeCell ref="B9:C9"/>
    <mergeCell ref="B10:C10"/>
    <mergeCell ref="D8:E8"/>
    <mergeCell ref="D9:E9"/>
    <mergeCell ref="D10:E10"/>
    <mergeCell ref="G8:H8"/>
    <mergeCell ref="I8:J8"/>
    <mergeCell ref="G9:H9"/>
    <mergeCell ref="I9:J9"/>
    <mergeCell ref="G10:H10"/>
    <mergeCell ref="I10:J10"/>
    <mergeCell ref="B25:C25"/>
    <mergeCell ref="G11:H11"/>
    <mergeCell ref="I11:J11"/>
    <mergeCell ref="B13:C13"/>
    <mergeCell ref="B14:C14"/>
    <mergeCell ref="B18:C18"/>
    <mergeCell ref="D18:G18"/>
    <mergeCell ref="B11:C11"/>
    <mergeCell ref="D11:E11"/>
    <mergeCell ref="B19:C19"/>
    <mergeCell ref="D19:G19"/>
    <mergeCell ref="B20:C20"/>
    <mergeCell ref="D20:G20"/>
    <mergeCell ref="B21:C21"/>
    <mergeCell ref="D21:G21"/>
    <mergeCell ref="B26:C26"/>
    <mergeCell ref="B27:C27"/>
    <mergeCell ref="E31:F31"/>
    <mergeCell ref="G31:H31"/>
    <mergeCell ref="E32:F32"/>
    <mergeCell ref="G32:H32"/>
    <mergeCell ref="E38:F38"/>
    <mergeCell ref="G38:H38"/>
    <mergeCell ref="E37:F37"/>
    <mergeCell ref="G37:H37"/>
    <mergeCell ref="E35:F35"/>
    <mergeCell ref="G35:H35"/>
    <mergeCell ref="E36:F36"/>
    <mergeCell ref="G36:H36"/>
    <mergeCell ref="E34:F34"/>
    <mergeCell ref="G34:H34"/>
    <mergeCell ref="E33:F33"/>
    <mergeCell ref="G33:H33"/>
  </mergeCells>
  <dataValidations count="2">
    <dataValidation allowBlank="1" showInputMessage="1" showErrorMessage="1" prompt="Origen y Destino como LOCALIDAD" sqref="E31:F31 H36 E38:H38 F36:F37 G32:G37 E32:E37 F32:F33 H32:H33"/>
    <dataValidation allowBlank="1" showInputMessage="1" showErrorMessage="1" prompt="Nombre de fantasía del servicio" sqref="J31:J38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topLeftCell="A8" zoomScale="85" zoomScaleNormal="85" workbookViewId="0">
      <selection activeCell="E22" sqref="E22:E26"/>
    </sheetView>
  </sheetViews>
  <sheetFormatPr baseColWidth="10" defaultRowHeight="15" x14ac:dyDescent="0.25"/>
  <cols>
    <col min="4" max="4" width="15.28515625" customWidth="1"/>
    <col min="5" max="5" width="14.85546875" customWidth="1"/>
    <col min="6" max="6" width="15.140625" customWidth="1"/>
  </cols>
  <sheetData>
    <row r="2" spans="2:9" ht="21" x14ac:dyDescent="0.25">
      <c r="B2" s="73" t="str">
        <f>"PROGRAMA DE OPERACIÓN DEL SERVICIO ("&amp;B7&amp;" - "&amp;C7&amp;")"</f>
        <v>PROGRAMA DE OPERACIÓN DEL SERVICIO (1 - IDA)</v>
      </c>
      <c r="C2" s="73"/>
      <c r="D2" s="73"/>
      <c r="E2" s="73"/>
      <c r="F2" s="73"/>
      <c r="G2" s="73"/>
      <c r="H2" s="73"/>
      <c r="I2" s="73"/>
    </row>
    <row r="4" spans="2:9" x14ac:dyDescent="0.25">
      <c r="B4" s="1" t="s">
        <v>1</v>
      </c>
      <c r="C4" s="1"/>
      <c r="D4" s="1"/>
      <c r="E4" s="1"/>
      <c r="F4" s="1"/>
      <c r="G4" s="1"/>
      <c r="H4" s="1"/>
      <c r="I4" s="1"/>
    </row>
    <row r="6" spans="2:9" x14ac:dyDescent="0.25">
      <c r="B6" s="27" t="s">
        <v>2</v>
      </c>
      <c r="C6" s="27" t="s">
        <v>3</v>
      </c>
      <c r="D6" s="27" t="s">
        <v>4</v>
      </c>
      <c r="E6" s="27" t="s">
        <v>5</v>
      </c>
      <c r="F6" s="27" t="s">
        <v>6</v>
      </c>
      <c r="G6" s="24"/>
    </row>
    <row r="7" spans="2:9" ht="30" x14ac:dyDescent="0.25">
      <c r="B7" s="28">
        <v>1</v>
      </c>
      <c r="C7" s="28" t="s">
        <v>0</v>
      </c>
      <c r="D7" s="28" t="str">
        <f>+'[1]Operador PA'!E32</f>
        <v>Archipiélago de Chiloé</v>
      </c>
      <c r="E7" s="28" t="str">
        <f>+'[1]Operador PA'!G32</f>
        <v>Hospital Regional</v>
      </c>
      <c r="F7" s="28" t="str">
        <f>+[1]TAPA!I12</f>
        <v>NORMAL</v>
      </c>
      <c r="G7" s="24"/>
    </row>
    <row r="9" spans="2:9" x14ac:dyDescent="0.25">
      <c r="B9" s="1" t="s">
        <v>7</v>
      </c>
      <c r="C9" s="1"/>
      <c r="D9" s="1"/>
      <c r="E9" s="1"/>
      <c r="F9" s="1"/>
      <c r="G9" s="1"/>
      <c r="H9" s="1"/>
      <c r="I9" s="1"/>
    </row>
    <row r="11" spans="2:9" x14ac:dyDescent="0.25">
      <c r="B11" s="74" t="s">
        <v>8</v>
      </c>
      <c r="C11" s="74" t="s">
        <v>9</v>
      </c>
      <c r="D11" s="75">
        <v>42965</v>
      </c>
      <c r="E11" s="76"/>
    </row>
    <row r="12" spans="2:9" ht="30" x14ac:dyDescent="0.25">
      <c r="B12" s="74"/>
      <c r="C12" s="74"/>
      <c r="D12" s="29" t="s">
        <v>10</v>
      </c>
      <c r="E12" s="29" t="s">
        <v>11</v>
      </c>
    </row>
    <row r="13" spans="2:9" ht="15.75" x14ac:dyDescent="0.25">
      <c r="B13" s="30">
        <v>0</v>
      </c>
      <c r="C13" s="31" t="s">
        <v>12</v>
      </c>
      <c r="D13" s="32"/>
      <c r="E13" s="33"/>
    </row>
    <row r="14" spans="2:9" ht="15.75" x14ac:dyDescent="0.25">
      <c r="B14" s="34">
        <v>1</v>
      </c>
      <c r="C14" s="35" t="s">
        <v>14</v>
      </c>
      <c r="D14" s="36"/>
      <c r="E14" s="37"/>
    </row>
    <row r="15" spans="2:9" ht="15.75" x14ac:dyDescent="0.25">
      <c r="B15" s="30">
        <v>2</v>
      </c>
      <c r="C15" s="31" t="s">
        <v>15</v>
      </c>
      <c r="D15" s="32"/>
      <c r="E15" s="33"/>
    </row>
    <row r="16" spans="2:9" ht="15.75" x14ac:dyDescent="0.25">
      <c r="B16" s="34">
        <v>3</v>
      </c>
      <c r="C16" s="35" t="s">
        <v>16</v>
      </c>
      <c r="D16" s="36"/>
      <c r="E16" s="37"/>
    </row>
    <row r="17" spans="2:5" ht="15.75" x14ac:dyDescent="0.25">
      <c r="B17" s="30">
        <v>4</v>
      </c>
      <c r="C17" s="31" t="s">
        <v>17</v>
      </c>
      <c r="D17" s="32"/>
      <c r="E17" s="33"/>
    </row>
    <row r="18" spans="2:5" ht="15.75" x14ac:dyDescent="0.25">
      <c r="B18" s="34">
        <v>5</v>
      </c>
      <c r="C18" s="35" t="s">
        <v>18</v>
      </c>
      <c r="D18" s="36"/>
      <c r="E18" s="37"/>
    </row>
    <row r="19" spans="2:5" ht="15.75" x14ac:dyDescent="0.25">
      <c r="B19" s="30">
        <v>6</v>
      </c>
      <c r="C19" s="31" t="s">
        <v>19</v>
      </c>
      <c r="D19" s="32"/>
      <c r="E19" s="33"/>
    </row>
    <row r="20" spans="2:5" ht="15.75" x14ac:dyDescent="0.25">
      <c r="B20" s="34">
        <v>7</v>
      </c>
      <c r="C20" s="35" t="s">
        <v>20</v>
      </c>
      <c r="D20" s="36"/>
      <c r="E20" s="37"/>
    </row>
    <row r="21" spans="2:5" ht="15.75" x14ac:dyDescent="0.25">
      <c r="B21" s="30">
        <v>8</v>
      </c>
      <c r="C21" s="31" t="s">
        <v>21</v>
      </c>
      <c r="D21" s="32"/>
      <c r="E21" s="33"/>
    </row>
    <row r="22" spans="2:5" ht="15.75" x14ac:dyDescent="0.25">
      <c r="B22" s="34">
        <v>9</v>
      </c>
      <c r="C22" s="35" t="s">
        <v>22</v>
      </c>
      <c r="D22" s="36" t="s">
        <v>94</v>
      </c>
      <c r="E22" s="37">
        <v>0</v>
      </c>
    </row>
    <row r="23" spans="2:5" ht="15.75" x14ac:dyDescent="0.25">
      <c r="B23" s="30">
        <v>10</v>
      </c>
      <c r="C23" s="31" t="s">
        <v>23</v>
      </c>
      <c r="D23" s="32" t="s">
        <v>94</v>
      </c>
      <c r="E23" s="33">
        <v>0</v>
      </c>
    </row>
    <row r="24" spans="2:5" ht="15.75" x14ac:dyDescent="0.25">
      <c r="B24" s="34">
        <v>11</v>
      </c>
      <c r="C24" s="35" t="s">
        <v>24</v>
      </c>
      <c r="D24" s="36" t="s">
        <v>94</v>
      </c>
      <c r="E24" s="37">
        <v>0</v>
      </c>
    </row>
    <row r="25" spans="2:5" ht="15.75" x14ac:dyDescent="0.25">
      <c r="B25" s="30">
        <v>12</v>
      </c>
      <c r="C25" s="31" t="s">
        <v>25</v>
      </c>
      <c r="D25" s="32" t="s">
        <v>95</v>
      </c>
      <c r="E25" s="33">
        <v>0</v>
      </c>
    </row>
    <row r="26" spans="2:5" ht="15.75" x14ac:dyDescent="0.25">
      <c r="B26" s="34">
        <v>13</v>
      </c>
      <c r="C26" s="35" t="s">
        <v>26</v>
      </c>
      <c r="D26" s="36" t="s">
        <v>95</v>
      </c>
      <c r="E26" s="37">
        <v>0</v>
      </c>
    </row>
    <row r="27" spans="2:5" ht="15.75" x14ac:dyDescent="0.25">
      <c r="B27" s="30">
        <v>14</v>
      </c>
      <c r="C27" s="31" t="s">
        <v>27</v>
      </c>
      <c r="D27" s="32"/>
      <c r="E27" s="33"/>
    </row>
    <row r="28" spans="2:5" ht="15.75" x14ac:dyDescent="0.25">
      <c r="B28" s="34">
        <v>15</v>
      </c>
      <c r="C28" s="35" t="s">
        <v>28</v>
      </c>
      <c r="D28" s="36"/>
      <c r="E28" s="37"/>
    </row>
    <row r="29" spans="2:5" ht="15.75" x14ac:dyDescent="0.25">
      <c r="B29" s="30">
        <v>16</v>
      </c>
      <c r="C29" s="31" t="s">
        <v>29</v>
      </c>
      <c r="D29" s="32"/>
      <c r="E29" s="33"/>
    </row>
    <row r="30" spans="2:5" ht="15.75" x14ac:dyDescent="0.25">
      <c r="B30" s="34">
        <v>17</v>
      </c>
      <c r="C30" s="35" t="s">
        <v>30</v>
      </c>
      <c r="D30" s="36"/>
      <c r="E30" s="37"/>
    </row>
    <row r="31" spans="2:5" ht="15.75" x14ac:dyDescent="0.25">
      <c r="B31" s="30">
        <v>18</v>
      </c>
      <c r="C31" s="31" t="s">
        <v>31</v>
      </c>
      <c r="D31" s="32"/>
      <c r="E31" s="33"/>
    </row>
    <row r="32" spans="2:5" ht="15.75" x14ac:dyDescent="0.25">
      <c r="B32" s="34">
        <v>19</v>
      </c>
      <c r="C32" s="35" t="s">
        <v>32</v>
      </c>
      <c r="D32" s="36"/>
      <c r="E32" s="37"/>
    </row>
    <row r="33" spans="2:14" ht="15.75" x14ac:dyDescent="0.25">
      <c r="B33" s="30">
        <v>20</v>
      </c>
      <c r="C33" s="31" t="s">
        <v>33</v>
      </c>
      <c r="D33" s="32"/>
      <c r="E33" s="33"/>
    </row>
    <row r="34" spans="2:14" ht="15.75" x14ac:dyDescent="0.25">
      <c r="B34" s="34">
        <v>21</v>
      </c>
      <c r="C34" s="35" t="s">
        <v>65</v>
      </c>
      <c r="D34" s="36"/>
      <c r="E34" s="37"/>
      <c r="N34" t="s">
        <v>79</v>
      </c>
    </row>
    <row r="35" spans="2:14" ht="15.75" x14ac:dyDescent="0.25">
      <c r="B35" s="30">
        <v>22</v>
      </c>
      <c r="C35" s="31" t="s">
        <v>66</v>
      </c>
      <c r="D35" s="32"/>
      <c r="E35" s="33"/>
    </row>
    <row r="36" spans="2:14" ht="15.75" x14ac:dyDescent="0.25">
      <c r="B36" s="34">
        <v>23</v>
      </c>
      <c r="C36" s="35" t="s">
        <v>67</v>
      </c>
      <c r="D36" s="36"/>
      <c r="E36" s="37"/>
    </row>
    <row r="37" spans="2:14" ht="15.75" x14ac:dyDescent="0.25">
      <c r="B37" s="30" t="s">
        <v>34</v>
      </c>
      <c r="C37" s="31"/>
      <c r="D37" s="38" t="s">
        <v>13</v>
      </c>
      <c r="E37" s="39">
        <f>+SUM(E13:E36)</f>
        <v>0</v>
      </c>
    </row>
  </sheetData>
  <mergeCells count="4">
    <mergeCell ref="B2:I2"/>
    <mergeCell ref="B11:B12"/>
    <mergeCell ref="C11:C12"/>
    <mergeCell ref="D11:E11"/>
  </mergeCells>
  <conditionalFormatting sqref="D7">
    <cfRule type="expression" dxfId="13" priority="2">
      <formula>D7=""</formula>
    </cfRule>
  </conditionalFormatting>
  <conditionalFormatting sqref="E7">
    <cfRule type="expression" dxfId="12" priority="1">
      <formula>E7=""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topLeftCell="A10" zoomScale="85" zoomScaleNormal="85" workbookViewId="0">
      <selection activeCell="E22" sqref="E22:E26"/>
    </sheetView>
  </sheetViews>
  <sheetFormatPr baseColWidth="10" defaultRowHeight="15" x14ac:dyDescent="0.25"/>
  <cols>
    <col min="4" max="4" width="18.42578125" customWidth="1"/>
    <col min="6" max="6" width="20.42578125" customWidth="1"/>
  </cols>
  <sheetData>
    <row r="2" spans="2:9" ht="21" x14ac:dyDescent="0.25">
      <c r="B2" s="73" t="str">
        <f>"PROGRAMA DE OPERACIÓN DEL SERVICIO ("&amp;B7&amp;" - "&amp;C7&amp;")"</f>
        <v>PROGRAMA DE OPERACIÓN DEL SERVICIO (2 - IDA)</v>
      </c>
      <c r="C2" s="73"/>
      <c r="D2" s="73"/>
      <c r="E2" s="73"/>
      <c r="F2" s="73"/>
      <c r="G2" s="73"/>
      <c r="H2" s="73"/>
      <c r="I2" s="73"/>
    </row>
    <row r="4" spans="2:9" x14ac:dyDescent="0.25">
      <c r="B4" s="1" t="s">
        <v>1</v>
      </c>
      <c r="C4" s="1"/>
      <c r="D4" s="1"/>
      <c r="E4" s="1"/>
      <c r="F4" s="1"/>
      <c r="G4" s="1"/>
      <c r="H4" s="1"/>
      <c r="I4" s="1"/>
    </row>
    <row r="6" spans="2:9" x14ac:dyDescent="0.25">
      <c r="B6" s="27" t="s">
        <v>2</v>
      </c>
      <c r="C6" s="27" t="s">
        <v>3</v>
      </c>
      <c r="D6" s="27" t="s">
        <v>4</v>
      </c>
      <c r="E6" s="27" t="s">
        <v>5</v>
      </c>
      <c r="F6" s="27" t="s">
        <v>6</v>
      </c>
      <c r="G6" s="24"/>
    </row>
    <row r="7" spans="2:9" ht="30" x14ac:dyDescent="0.25">
      <c r="B7" s="28">
        <v>2</v>
      </c>
      <c r="C7" s="28" t="s">
        <v>0</v>
      </c>
      <c r="D7" s="28" t="str">
        <f>+'[1]Operador PA'!E36</f>
        <v>Villa Nelda Panicucci</v>
      </c>
      <c r="E7" s="28" t="str">
        <f>+'[1]Operador PA'!G36</f>
        <v>Zona Franca</v>
      </c>
      <c r="F7" s="28" t="str">
        <f>+[1]TAPA!I12</f>
        <v>NORMAL</v>
      </c>
      <c r="G7" s="24"/>
    </row>
    <row r="9" spans="2:9" x14ac:dyDescent="0.25">
      <c r="B9" s="1" t="s">
        <v>7</v>
      </c>
      <c r="C9" s="1"/>
      <c r="D9" s="1"/>
      <c r="E9" s="1"/>
      <c r="F9" s="1"/>
      <c r="G9" s="1"/>
      <c r="H9" s="1"/>
      <c r="I9" s="1"/>
    </row>
    <row r="11" spans="2:9" x14ac:dyDescent="0.25">
      <c r="B11" s="74" t="s">
        <v>8</v>
      </c>
      <c r="C11" s="74" t="s">
        <v>9</v>
      </c>
      <c r="D11" s="75">
        <v>42965</v>
      </c>
      <c r="E11" s="76"/>
    </row>
    <row r="12" spans="2:9" ht="30" x14ac:dyDescent="0.25">
      <c r="B12" s="74"/>
      <c r="C12" s="74"/>
      <c r="D12" s="29" t="s">
        <v>10</v>
      </c>
      <c r="E12" s="29" t="s">
        <v>11</v>
      </c>
    </row>
    <row r="13" spans="2:9" ht="15.75" x14ac:dyDescent="0.25">
      <c r="B13" s="30">
        <v>0</v>
      </c>
      <c r="C13" s="31" t="s">
        <v>12</v>
      </c>
      <c r="D13" s="32"/>
      <c r="E13" s="33"/>
    </row>
    <row r="14" spans="2:9" ht="15.75" x14ac:dyDescent="0.25">
      <c r="B14" s="34">
        <v>1</v>
      </c>
      <c r="C14" s="35" t="s">
        <v>14</v>
      </c>
      <c r="D14" s="36"/>
      <c r="E14" s="37"/>
    </row>
    <row r="15" spans="2:9" ht="15.75" x14ac:dyDescent="0.25">
      <c r="B15" s="30">
        <v>2</v>
      </c>
      <c r="C15" s="31" t="s">
        <v>15</v>
      </c>
      <c r="D15" s="32"/>
      <c r="E15" s="33"/>
    </row>
    <row r="16" spans="2:9" ht="15.75" x14ac:dyDescent="0.25">
      <c r="B16" s="34">
        <v>3</v>
      </c>
      <c r="C16" s="35" t="s">
        <v>16</v>
      </c>
      <c r="D16" s="36"/>
      <c r="E16" s="37"/>
    </row>
    <row r="17" spans="2:5" ht="15.75" x14ac:dyDescent="0.25">
      <c r="B17" s="30">
        <v>4</v>
      </c>
      <c r="C17" s="31" t="s">
        <v>17</v>
      </c>
      <c r="D17" s="32"/>
      <c r="E17" s="33"/>
    </row>
    <row r="18" spans="2:5" ht="15.75" x14ac:dyDescent="0.25">
      <c r="B18" s="34">
        <v>5</v>
      </c>
      <c r="C18" s="35" t="s">
        <v>18</v>
      </c>
      <c r="D18" s="36"/>
      <c r="E18" s="37"/>
    </row>
    <row r="19" spans="2:5" ht="15.75" x14ac:dyDescent="0.25">
      <c r="B19" s="30">
        <v>6</v>
      </c>
      <c r="C19" s="31" t="s">
        <v>19</v>
      </c>
      <c r="D19" s="32"/>
      <c r="E19" s="33"/>
    </row>
    <row r="20" spans="2:5" ht="15.75" x14ac:dyDescent="0.25">
      <c r="B20" s="34">
        <v>7</v>
      </c>
      <c r="C20" s="35" t="s">
        <v>20</v>
      </c>
      <c r="D20" s="36"/>
      <c r="E20" s="37"/>
    </row>
    <row r="21" spans="2:5" ht="15.75" x14ac:dyDescent="0.25">
      <c r="B21" s="30">
        <v>8</v>
      </c>
      <c r="C21" s="31" t="s">
        <v>21</v>
      </c>
      <c r="D21" s="32"/>
      <c r="E21" s="33"/>
    </row>
    <row r="22" spans="2:5" ht="15.75" x14ac:dyDescent="0.25">
      <c r="B22" s="34">
        <v>9</v>
      </c>
      <c r="C22" s="35" t="s">
        <v>22</v>
      </c>
      <c r="D22" s="36" t="s">
        <v>94</v>
      </c>
      <c r="E22" s="37">
        <v>0</v>
      </c>
    </row>
    <row r="23" spans="2:5" ht="15.75" x14ac:dyDescent="0.25">
      <c r="B23" s="30">
        <v>10</v>
      </c>
      <c r="C23" s="31" t="s">
        <v>23</v>
      </c>
      <c r="D23" s="32" t="s">
        <v>94</v>
      </c>
      <c r="E23" s="33">
        <v>0</v>
      </c>
    </row>
    <row r="24" spans="2:5" ht="15.75" x14ac:dyDescent="0.25">
      <c r="B24" s="34">
        <v>11</v>
      </c>
      <c r="C24" s="35" t="s">
        <v>24</v>
      </c>
      <c r="D24" s="36" t="s">
        <v>94</v>
      </c>
      <c r="E24" s="37">
        <v>0</v>
      </c>
    </row>
    <row r="25" spans="2:5" ht="15.75" x14ac:dyDescent="0.25">
      <c r="B25" s="30">
        <v>12</v>
      </c>
      <c r="C25" s="31" t="s">
        <v>25</v>
      </c>
      <c r="D25" s="32" t="s">
        <v>95</v>
      </c>
      <c r="E25" s="33">
        <v>0</v>
      </c>
    </row>
    <row r="26" spans="2:5" ht="15.75" x14ac:dyDescent="0.25">
      <c r="B26" s="34">
        <v>13</v>
      </c>
      <c r="C26" s="35" t="s">
        <v>26</v>
      </c>
      <c r="D26" s="36" t="s">
        <v>95</v>
      </c>
      <c r="E26" s="37">
        <v>0</v>
      </c>
    </row>
    <row r="27" spans="2:5" ht="15.75" x14ac:dyDescent="0.25">
      <c r="B27" s="30">
        <v>14</v>
      </c>
      <c r="C27" s="31" t="s">
        <v>27</v>
      </c>
      <c r="D27" s="32"/>
      <c r="E27" s="33"/>
    </row>
    <row r="28" spans="2:5" ht="15.75" x14ac:dyDescent="0.25">
      <c r="B28" s="34">
        <v>15</v>
      </c>
      <c r="C28" s="35" t="s">
        <v>28</v>
      </c>
      <c r="D28" s="36"/>
      <c r="E28" s="37"/>
    </row>
    <row r="29" spans="2:5" ht="15.75" x14ac:dyDescent="0.25">
      <c r="B29" s="30">
        <v>16</v>
      </c>
      <c r="C29" s="31" t="s">
        <v>29</v>
      </c>
      <c r="D29" s="32"/>
      <c r="E29" s="33"/>
    </row>
    <row r="30" spans="2:5" ht="15.75" x14ac:dyDescent="0.25">
      <c r="B30" s="34">
        <v>17</v>
      </c>
      <c r="C30" s="35" t="s">
        <v>30</v>
      </c>
      <c r="D30" s="36"/>
      <c r="E30" s="37"/>
    </row>
    <row r="31" spans="2:5" ht="15.75" x14ac:dyDescent="0.25">
      <c r="B31" s="30">
        <v>18</v>
      </c>
      <c r="C31" s="31" t="s">
        <v>31</v>
      </c>
      <c r="D31" s="32"/>
      <c r="E31" s="33"/>
    </row>
    <row r="32" spans="2:5" ht="15.75" x14ac:dyDescent="0.25">
      <c r="B32" s="34">
        <v>19</v>
      </c>
      <c r="C32" s="35" t="s">
        <v>32</v>
      </c>
      <c r="D32" s="36"/>
      <c r="E32" s="37"/>
    </row>
    <row r="33" spans="2:5" ht="15.75" x14ac:dyDescent="0.25">
      <c r="B33" s="30">
        <v>20</v>
      </c>
      <c r="C33" s="31" t="s">
        <v>33</v>
      </c>
      <c r="D33" s="32"/>
      <c r="E33" s="33"/>
    </row>
    <row r="34" spans="2:5" ht="15.75" x14ac:dyDescent="0.25">
      <c r="B34" s="34">
        <v>21</v>
      </c>
      <c r="C34" s="35" t="s">
        <v>65</v>
      </c>
      <c r="D34" s="36"/>
      <c r="E34" s="37"/>
    </row>
    <row r="35" spans="2:5" ht="15.75" x14ac:dyDescent="0.25">
      <c r="B35" s="30">
        <v>22</v>
      </c>
      <c r="C35" s="31" t="s">
        <v>66</v>
      </c>
      <c r="D35" s="32"/>
      <c r="E35" s="33"/>
    </row>
    <row r="36" spans="2:5" ht="15.75" x14ac:dyDescent="0.25">
      <c r="B36" s="34">
        <v>23</v>
      </c>
      <c r="C36" s="35" t="s">
        <v>67</v>
      </c>
      <c r="D36" s="36"/>
      <c r="E36" s="37"/>
    </row>
    <row r="37" spans="2:5" ht="15.75" x14ac:dyDescent="0.25">
      <c r="B37" s="30" t="s">
        <v>34</v>
      </c>
      <c r="C37" s="31"/>
      <c r="D37" s="38" t="s">
        <v>13</v>
      </c>
      <c r="E37" s="39">
        <f>+SUM(E13:E36)</f>
        <v>0</v>
      </c>
    </row>
  </sheetData>
  <mergeCells count="4">
    <mergeCell ref="B2:I2"/>
    <mergeCell ref="B11:B12"/>
    <mergeCell ref="C11:C12"/>
    <mergeCell ref="D11:E11"/>
  </mergeCells>
  <conditionalFormatting sqref="D7">
    <cfRule type="expression" dxfId="11" priority="2">
      <formula>D7=""</formula>
    </cfRule>
  </conditionalFormatting>
  <conditionalFormatting sqref="E7">
    <cfRule type="expression" dxfId="10" priority="1">
      <formula>E7=""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topLeftCell="A19" workbookViewId="0">
      <selection activeCell="E22" sqref="E22:E26"/>
    </sheetView>
  </sheetViews>
  <sheetFormatPr baseColWidth="10" defaultRowHeight="15" x14ac:dyDescent="0.25"/>
  <cols>
    <col min="4" max="4" width="19.42578125" bestFit="1" customWidth="1"/>
    <col min="6" max="6" width="13.7109375" bestFit="1" customWidth="1"/>
  </cols>
  <sheetData>
    <row r="2" spans="2:9" ht="21" x14ac:dyDescent="0.25">
      <c r="B2" s="73" t="str">
        <f>"PROGRAMA DE OPERACIÓN DEL SERVICIO ("&amp;B7&amp;" - "&amp;C7&amp;")"</f>
        <v>PROGRAMA DE OPERACIÓN DEL SERVICIO (2V - IDA)</v>
      </c>
      <c r="C2" s="73"/>
      <c r="D2" s="73"/>
      <c r="E2" s="73"/>
      <c r="F2" s="73"/>
      <c r="G2" s="73"/>
      <c r="H2" s="73"/>
      <c r="I2" s="73"/>
    </row>
    <row r="4" spans="2:9" x14ac:dyDescent="0.25">
      <c r="B4" s="1" t="s">
        <v>1</v>
      </c>
      <c r="C4" s="1"/>
      <c r="D4" s="1"/>
      <c r="E4" s="1"/>
      <c r="F4" s="1"/>
      <c r="G4" s="1"/>
      <c r="H4" s="1"/>
      <c r="I4" s="1"/>
    </row>
    <row r="6" spans="2:9" x14ac:dyDescent="0.25">
      <c r="B6" s="27" t="s">
        <v>2</v>
      </c>
      <c r="C6" s="27" t="s">
        <v>3</v>
      </c>
      <c r="D6" s="27" t="s">
        <v>4</v>
      </c>
      <c r="E6" s="27" t="s">
        <v>5</v>
      </c>
      <c r="F6" s="27" t="s">
        <v>6</v>
      </c>
      <c r="G6" s="24"/>
    </row>
    <row r="7" spans="2:9" x14ac:dyDescent="0.25">
      <c r="B7" s="28" t="s">
        <v>90</v>
      </c>
      <c r="C7" s="28" t="s">
        <v>0</v>
      </c>
      <c r="D7" s="28" t="str">
        <f>'[1]Operador PA'!E40</f>
        <v>Villa Nelda Panicucci</v>
      </c>
      <c r="E7" s="28" t="str">
        <f>'[1]Operador PA'!G40</f>
        <v>Zona Franca</v>
      </c>
      <c r="F7" s="28" t="str">
        <f>+[1]TAPA!I12</f>
        <v>NORMAL</v>
      </c>
      <c r="G7" s="24"/>
    </row>
    <row r="9" spans="2:9" x14ac:dyDescent="0.25">
      <c r="B9" s="1" t="s">
        <v>7</v>
      </c>
      <c r="C9" s="1"/>
      <c r="D9" s="1"/>
      <c r="E9" s="1"/>
      <c r="F9" s="1"/>
      <c r="G9" s="1"/>
      <c r="H9" s="1"/>
      <c r="I9" s="1"/>
    </row>
    <row r="11" spans="2:9" x14ac:dyDescent="0.25">
      <c r="B11" s="74" t="s">
        <v>8</v>
      </c>
      <c r="C11" s="74" t="s">
        <v>9</v>
      </c>
      <c r="D11" s="75">
        <v>42965</v>
      </c>
      <c r="E11" s="76"/>
    </row>
    <row r="12" spans="2:9" ht="30" x14ac:dyDescent="0.25">
      <c r="B12" s="74"/>
      <c r="C12" s="74"/>
      <c r="D12" s="29" t="s">
        <v>10</v>
      </c>
      <c r="E12" s="29" t="s">
        <v>11</v>
      </c>
    </row>
    <row r="13" spans="2:9" ht="15.75" x14ac:dyDescent="0.25">
      <c r="B13" s="30">
        <v>0</v>
      </c>
      <c r="C13" s="31" t="s">
        <v>12</v>
      </c>
      <c r="D13" s="32"/>
      <c r="E13" s="33"/>
    </row>
    <row r="14" spans="2:9" ht="15.75" x14ac:dyDescent="0.25">
      <c r="B14" s="34">
        <v>1</v>
      </c>
      <c r="C14" s="35" t="s">
        <v>14</v>
      </c>
      <c r="D14" s="36"/>
      <c r="E14" s="37"/>
    </row>
    <row r="15" spans="2:9" ht="15.75" x14ac:dyDescent="0.25">
      <c r="B15" s="30">
        <v>2</v>
      </c>
      <c r="C15" s="31" t="s">
        <v>15</v>
      </c>
      <c r="D15" s="32"/>
      <c r="E15" s="33"/>
    </row>
    <row r="16" spans="2:9" ht="15.75" x14ac:dyDescent="0.25">
      <c r="B16" s="34">
        <v>3</v>
      </c>
      <c r="C16" s="35" t="s">
        <v>16</v>
      </c>
      <c r="D16" s="36"/>
      <c r="E16" s="37"/>
    </row>
    <row r="17" spans="2:5" ht="15.75" x14ac:dyDescent="0.25">
      <c r="B17" s="30">
        <v>4</v>
      </c>
      <c r="C17" s="31" t="s">
        <v>17</v>
      </c>
      <c r="D17" s="32"/>
      <c r="E17" s="33"/>
    </row>
    <row r="18" spans="2:5" ht="15.75" x14ac:dyDescent="0.25">
      <c r="B18" s="34">
        <v>5</v>
      </c>
      <c r="C18" s="35" t="s">
        <v>18</v>
      </c>
      <c r="D18" s="36"/>
      <c r="E18" s="37"/>
    </row>
    <row r="19" spans="2:5" ht="15.75" x14ac:dyDescent="0.25">
      <c r="B19" s="30">
        <v>6</v>
      </c>
      <c r="C19" s="31" t="s">
        <v>19</v>
      </c>
      <c r="D19" s="32"/>
      <c r="E19" s="33"/>
    </row>
    <row r="20" spans="2:5" ht="15.75" x14ac:dyDescent="0.25">
      <c r="B20" s="34">
        <v>7</v>
      </c>
      <c r="C20" s="35" t="s">
        <v>20</v>
      </c>
      <c r="D20" s="36"/>
      <c r="E20" s="37"/>
    </row>
    <row r="21" spans="2:5" ht="15.75" x14ac:dyDescent="0.25">
      <c r="B21" s="30">
        <v>8</v>
      </c>
      <c r="C21" s="31" t="s">
        <v>21</v>
      </c>
      <c r="D21" s="32"/>
      <c r="E21" s="33"/>
    </row>
    <row r="22" spans="2:5" ht="15.75" x14ac:dyDescent="0.25">
      <c r="B22" s="34">
        <v>9</v>
      </c>
      <c r="C22" s="35" t="s">
        <v>22</v>
      </c>
      <c r="D22" s="36" t="s">
        <v>94</v>
      </c>
      <c r="E22" s="37">
        <v>0</v>
      </c>
    </row>
    <row r="23" spans="2:5" ht="15.75" x14ac:dyDescent="0.25">
      <c r="B23" s="30">
        <v>10</v>
      </c>
      <c r="C23" s="31" t="s">
        <v>23</v>
      </c>
      <c r="D23" s="32" t="s">
        <v>94</v>
      </c>
      <c r="E23" s="33">
        <v>0</v>
      </c>
    </row>
    <row r="24" spans="2:5" ht="15.75" x14ac:dyDescent="0.25">
      <c r="B24" s="34">
        <v>11</v>
      </c>
      <c r="C24" s="35" t="s">
        <v>24</v>
      </c>
      <c r="D24" s="36" t="s">
        <v>94</v>
      </c>
      <c r="E24" s="37">
        <v>0</v>
      </c>
    </row>
    <row r="25" spans="2:5" ht="15.75" x14ac:dyDescent="0.25">
      <c r="B25" s="30">
        <v>12</v>
      </c>
      <c r="C25" s="31" t="s">
        <v>25</v>
      </c>
      <c r="D25" s="32" t="s">
        <v>95</v>
      </c>
      <c r="E25" s="33">
        <v>0</v>
      </c>
    </row>
    <row r="26" spans="2:5" ht="15.75" x14ac:dyDescent="0.25">
      <c r="B26" s="34">
        <v>13</v>
      </c>
      <c r="C26" s="35" t="s">
        <v>26</v>
      </c>
      <c r="D26" s="36" t="s">
        <v>95</v>
      </c>
      <c r="E26" s="37">
        <v>0</v>
      </c>
    </row>
    <row r="27" spans="2:5" ht="15.75" x14ac:dyDescent="0.25">
      <c r="B27" s="30">
        <v>14</v>
      </c>
      <c r="C27" s="31" t="s">
        <v>27</v>
      </c>
      <c r="D27" s="32"/>
      <c r="E27" s="33"/>
    </row>
    <row r="28" spans="2:5" ht="15.75" x14ac:dyDescent="0.25">
      <c r="B28" s="34">
        <v>15</v>
      </c>
      <c r="C28" s="35" t="s">
        <v>28</v>
      </c>
      <c r="D28" s="36"/>
      <c r="E28" s="37"/>
    </row>
    <row r="29" spans="2:5" ht="15.75" x14ac:dyDescent="0.25">
      <c r="B29" s="30">
        <v>16</v>
      </c>
      <c r="C29" s="31" t="s">
        <v>29</v>
      </c>
      <c r="D29" s="32"/>
      <c r="E29" s="33"/>
    </row>
    <row r="30" spans="2:5" ht="15.75" x14ac:dyDescent="0.25">
      <c r="B30" s="34">
        <v>17</v>
      </c>
      <c r="C30" s="35" t="s">
        <v>30</v>
      </c>
      <c r="D30" s="36"/>
      <c r="E30" s="37"/>
    </row>
    <row r="31" spans="2:5" ht="15.75" x14ac:dyDescent="0.25">
      <c r="B31" s="30">
        <v>18</v>
      </c>
      <c r="C31" s="31" t="s">
        <v>31</v>
      </c>
      <c r="D31" s="32"/>
      <c r="E31" s="33"/>
    </row>
    <row r="32" spans="2:5" ht="15.75" x14ac:dyDescent="0.25">
      <c r="B32" s="34">
        <v>19</v>
      </c>
      <c r="C32" s="35" t="s">
        <v>32</v>
      </c>
      <c r="D32" s="36"/>
      <c r="E32" s="37"/>
    </row>
    <row r="33" spans="2:5" ht="15.75" x14ac:dyDescent="0.25">
      <c r="B33" s="30">
        <v>20</v>
      </c>
      <c r="C33" s="31" t="s">
        <v>33</v>
      </c>
      <c r="D33" s="32"/>
      <c r="E33" s="33"/>
    </row>
    <row r="34" spans="2:5" ht="15.75" x14ac:dyDescent="0.25">
      <c r="B34" s="34">
        <v>21</v>
      </c>
      <c r="C34" s="35" t="s">
        <v>65</v>
      </c>
      <c r="D34" s="36"/>
      <c r="E34" s="37"/>
    </row>
    <row r="35" spans="2:5" ht="15.75" x14ac:dyDescent="0.25">
      <c r="B35" s="30">
        <v>22</v>
      </c>
      <c r="C35" s="31" t="s">
        <v>66</v>
      </c>
      <c r="D35" s="32"/>
      <c r="E35" s="33"/>
    </row>
    <row r="36" spans="2:5" ht="15.75" x14ac:dyDescent="0.25">
      <c r="B36" s="34">
        <v>23</v>
      </c>
      <c r="C36" s="35" t="s">
        <v>67</v>
      </c>
      <c r="D36" s="36"/>
      <c r="E36" s="37"/>
    </row>
    <row r="37" spans="2:5" ht="15.75" x14ac:dyDescent="0.25">
      <c r="B37" s="30" t="s">
        <v>34</v>
      </c>
      <c r="C37" s="31"/>
      <c r="D37" s="38" t="s">
        <v>13</v>
      </c>
      <c r="E37" s="39">
        <f>+SUM(E13:E36)</f>
        <v>0</v>
      </c>
    </row>
  </sheetData>
  <mergeCells count="4">
    <mergeCell ref="B2:I2"/>
    <mergeCell ref="B11:B12"/>
    <mergeCell ref="C11:C12"/>
    <mergeCell ref="D11:E11"/>
  </mergeCells>
  <conditionalFormatting sqref="D7">
    <cfRule type="expression" dxfId="9" priority="2">
      <formula>D7=""</formula>
    </cfRule>
  </conditionalFormatting>
  <conditionalFormatting sqref="E7">
    <cfRule type="expression" dxfId="8" priority="1">
      <formula>E7=""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topLeftCell="A22" workbookViewId="0">
      <selection activeCell="E22" sqref="E22:E26"/>
    </sheetView>
  </sheetViews>
  <sheetFormatPr baseColWidth="10" defaultRowHeight="15" x14ac:dyDescent="0.25"/>
  <cols>
    <col min="3" max="3" width="16" bestFit="1" customWidth="1"/>
    <col min="4" max="4" width="14.140625" customWidth="1"/>
    <col min="5" max="5" width="17.7109375" bestFit="1" customWidth="1"/>
    <col min="6" max="6" width="17.85546875" bestFit="1" customWidth="1"/>
  </cols>
  <sheetData>
    <row r="2" spans="2:9" ht="21" x14ac:dyDescent="0.25">
      <c r="B2" s="73" t="str">
        <f>"PROGRAMA DE OPERACIÓN DEL SERVICIO ("&amp;B7&amp;" - "&amp;C7&amp;")"</f>
        <v>PROGRAMA DE OPERACIÓN DEL SERVICIO (4 - IDA)</v>
      </c>
      <c r="C2" s="73"/>
      <c r="D2" s="73"/>
      <c r="E2" s="73"/>
      <c r="F2" s="73"/>
      <c r="G2" s="73"/>
      <c r="H2" s="73"/>
      <c r="I2" s="73"/>
    </row>
    <row r="4" spans="2:9" x14ac:dyDescent="0.25">
      <c r="B4" s="1" t="s">
        <v>1</v>
      </c>
      <c r="C4" s="1"/>
      <c r="D4" s="1"/>
      <c r="E4" s="1"/>
      <c r="F4" s="1"/>
      <c r="G4" s="1"/>
      <c r="H4" s="1"/>
      <c r="I4" s="1"/>
    </row>
    <row r="6" spans="2:9" x14ac:dyDescent="0.25">
      <c r="B6" s="27" t="s">
        <v>2</v>
      </c>
      <c r="C6" s="27" t="s">
        <v>3</v>
      </c>
      <c r="D6" s="27" t="s">
        <v>4</v>
      </c>
      <c r="E6" s="27" t="s">
        <v>5</v>
      </c>
      <c r="F6" s="27" t="s">
        <v>6</v>
      </c>
      <c r="G6" s="24"/>
    </row>
    <row r="7" spans="2:9" x14ac:dyDescent="0.25">
      <c r="B7" s="28">
        <v>4</v>
      </c>
      <c r="C7" s="28" t="s">
        <v>0</v>
      </c>
      <c r="D7" s="28" t="str">
        <f>'[1]Operador PA'!E44</f>
        <v>Coronel</v>
      </c>
      <c r="E7" s="28" t="str">
        <f>'[1]Operador PA'!G44</f>
        <v>Hospital Regional</v>
      </c>
      <c r="F7" s="28" t="str">
        <f>+[1]TAPA!I12</f>
        <v>NORMAL</v>
      </c>
      <c r="G7" s="24"/>
    </row>
    <row r="9" spans="2:9" x14ac:dyDescent="0.25">
      <c r="B9" s="1" t="s">
        <v>7</v>
      </c>
      <c r="C9" s="1"/>
      <c r="D9" s="1"/>
      <c r="E9" s="1"/>
      <c r="F9" s="1"/>
      <c r="G9" s="1"/>
      <c r="H9" s="1"/>
      <c r="I9" s="1"/>
    </row>
    <row r="11" spans="2:9" x14ac:dyDescent="0.25">
      <c r="B11" s="74" t="s">
        <v>8</v>
      </c>
      <c r="C11" s="74" t="s">
        <v>9</v>
      </c>
      <c r="D11" s="75">
        <v>42965</v>
      </c>
      <c r="E11" s="76"/>
    </row>
    <row r="12" spans="2:9" ht="30" x14ac:dyDescent="0.25">
      <c r="B12" s="74"/>
      <c r="C12" s="74"/>
      <c r="D12" s="29" t="s">
        <v>10</v>
      </c>
      <c r="E12" s="29" t="s">
        <v>11</v>
      </c>
      <c r="H12" s="40"/>
    </row>
    <row r="13" spans="2:9" ht="15.75" x14ac:dyDescent="0.25">
      <c r="B13" s="30">
        <v>0</v>
      </c>
      <c r="C13" s="31" t="s">
        <v>12</v>
      </c>
      <c r="D13" s="32"/>
      <c r="E13" s="33"/>
    </row>
    <row r="14" spans="2:9" ht="15.75" x14ac:dyDescent="0.25">
      <c r="B14" s="34">
        <v>1</v>
      </c>
      <c r="C14" s="35" t="s">
        <v>14</v>
      </c>
      <c r="D14" s="36"/>
      <c r="E14" s="37"/>
    </row>
    <row r="15" spans="2:9" ht="15.75" x14ac:dyDescent="0.25">
      <c r="B15" s="30">
        <v>2</v>
      </c>
      <c r="C15" s="31" t="s">
        <v>15</v>
      </c>
      <c r="D15" s="32"/>
      <c r="E15" s="33"/>
    </row>
    <row r="16" spans="2:9" ht="15.75" x14ac:dyDescent="0.25">
      <c r="B16" s="34">
        <v>3</v>
      </c>
      <c r="C16" s="35" t="s">
        <v>16</v>
      </c>
      <c r="D16" s="36"/>
      <c r="E16" s="37"/>
    </row>
    <row r="17" spans="2:5" ht="15.75" x14ac:dyDescent="0.25">
      <c r="B17" s="30">
        <v>4</v>
      </c>
      <c r="C17" s="31" t="s">
        <v>17</v>
      </c>
      <c r="D17" s="32"/>
      <c r="E17" s="33"/>
    </row>
    <row r="18" spans="2:5" ht="15.75" x14ac:dyDescent="0.25">
      <c r="B18" s="34">
        <v>5</v>
      </c>
      <c r="C18" s="35" t="s">
        <v>18</v>
      </c>
      <c r="D18" s="36"/>
      <c r="E18" s="37"/>
    </row>
    <row r="19" spans="2:5" ht="15.75" x14ac:dyDescent="0.25">
      <c r="B19" s="30">
        <v>6</v>
      </c>
      <c r="C19" s="31" t="s">
        <v>19</v>
      </c>
      <c r="D19" s="32"/>
      <c r="E19" s="33"/>
    </row>
    <row r="20" spans="2:5" ht="15.75" x14ac:dyDescent="0.25">
      <c r="B20" s="34">
        <v>7</v>
      </c>
      <c r="C20" s="35" t="s">
        <v>20</v>
      </c>
      <c r="D20" s="36"/>
      <c r="E20" s="37"/>
    </row>
    <row r="21" spans="2:5" ht="15.75" x14ac:dyDescent="0.25">
      <c r="B21" s="30">
        <v>8</v>
      </c>
      <c r="C21" s="31" t="s">
        <v>21</v>
      </c>
      <c r="D21" s="32"/>
      <c r="E21" s="33"/>
    </row>
    <row r="22" spans="2:5" ht="15.75" x14ac:dyDescent="0.25">
      <c r="B22" s="34">
        <v>9</v>
      </c>
      <c r="C22" s="35" t="s">
        <v>22</v>
      </c>
      <c r="D22" s="36" t="s">
        <v>94</v>
      </c>
      <c r="E22" s="37">
        <v>0</v>
      </c>
    </row>
    <row r="23" spans="2:5" ht="15.75" x14ac:dyDescent="0.25">
      <c r="B23" s="30">
        <v>10</v>
      </c>
      <c r="C23" s="31" t="s">
        <v>23</v>
      </c>
      <c r="D23" s="32" t="s">
        <v>94</v>
      </c>
      <c r="E23" s="33">
        <v>0</v>
      </c>
    </row>
    <row r="24" spans="2:5" ht="15.75" x14ac:dyDescent="0.25">
      <c r="B24" s="34">
        <v>11</v>
      </c>
      <c r="C24" s="35" t="s">
        <v>24</v>
      </c>
      <c r="D24" s="36" t="s">
        <v>94</v>
      </c>
      <c r="E24" s="37">
        <v>0</v>
      </c>
    </row>
    <row r="25" spans="2:5" ht="15.75" x14ac:dyDescent="0.25">
      <c r="B25" s="30">
        <v>12</v>
      </c>
      <c r="C25" s="31" t="s">
        <v>25</v>
      </c>
      <c r="D25" s="32" t="s">
        <v>95</v>
      </c>
      <c r="E25" s="33">
        <v>0</v>
      </c>
    </row>
    <row r="26" spans="2:5" ht="15.75" x14ac:dyDescent="0.25">
      <c r="B26" s="34">
        <v>13</v>
      </c>
      <c r="C26" s="35" t="s">
        <v>26</v>
      </c>
      <c r="D26" s="36" t="s">
        <v>95</v>
      </c>
      <c r="E26" s="37">
        <v>0</v>
      </c>
    </row>
    <row r="27" spans="2:5" ht="15.75" x14ac:dyDescent="0.25">
      <c r="B27" s="30">
        <v>14</v>
      </c>
      <c r="C27" s="31" t="s">
        <v>27</v>
      </c>
      <c r="D27" s="32"/>
      <c r="E27" s="33"/>
    </row>
    <row r="28" spans="2:5" ht="15.75" x14ac:dyDescent="0.25">
      <c r="B28" s="34">
        <v>15</v>
      </c>
      <c r="C28" s="35" t="s">
        <v>28</v>
      </c>
      <c r="D28" s="36"/>
      <c r="E28" s="37"/>
    </row>
    <row r="29" spans="2:5" ht="15.75" x14ac:dyDescent="0.25">
      <c r="B29" s="30">
        <v>16</v>
      </c>
      <c r="C29" s="31" t="s">
        <v>29</v>
      </c>
      <c r="D29" s="32"/>
      <c r="E29" s="33"/>
    </row>
    <row r="30" spans="2:5" ht="15.75" x14ac:dyDescent="0.25">
      <c r="B30" s="34">
        <v>17</v>
      </c>
      <c r="C30" s="35" t="s">
        <v>30</v>
      </c>
      <c r="D30" s="36"/>
      <c r="E30" s="37"/>
    </row>
    <row r="31" spans="2:5" ht="15.75" x14ac:dyDescent="0.25">
      <c r="B31" s="30">
        <v>18</v>
      </c>
      <c r="C31" s="31" t="s">
        <v>31</v>
      </c>
      <c r="D31" s="32"/>
      <c r="E31" s="33"/>
    </row>
    <row r="32" spans="2:5" ht="15.75" x14ac:dyDescent="0.25">
      <c r="B32" s="34">
        <v>19</v>
      </c>
      <c r="C32" s="35" t="s">
        <v>32</v>
      </c>
      <c r="D32" s="36"/>
      <c r="E32" s="37"/>
    </row>
    <row r="33" spans="2:5" ht="15.75" x14ac:dyDescent="0.25">
      <c r="B33" s="30">
        <v>20</v>
      </c>
      <c r="C33" s="31" t="s">
        <v>33</v>
      </c>
      <c r="D33" s="32"/>
      <c r="E33" s="33"/>
    </row>
    <row r="34" spans="2:5" ht="15.75" x14ac:dyDescent="0.25">
      <c r="B34" s="34">
        <v>21</v>
      </c>
      <c r="C34" s="35" t="s">
        <v>65</v>
      </c>
      <c r="D34" s="36"/>
      <c r="E34" s="37"/>
    </row>
    <row r="35" spans="2:5" ht="15.75" x14ac:dyDescent="0.25">
      <c r="B35" s="30">
        <v>22</v>
      </c>
      <c r="C35" s="31" t="s">
        <v>66</v>
      </c>
      <c r="D35" s="32"/>
      <c r="E35" s="33"/>
    </row>
    <row r="36" spans="2:5" ht="15.75" x14ac:dyDescent="0.25">
      <c r="B36" s="34">
        <v>23</v>
      </c>
      <c r="C36" s="35" t="s">
        <v>67</v>
      </c>
      <c r="D36" s="36"/>
      <c r="E36" s="37"/>
    </row>
    <row r="37" spans="2:5" ht="15.75" x14ac:dyDescent="0.25">
      <c r="B37" s="30" t="s">
        <v>34</v>
      </c>
      <c r="C37" s="31"/>
      <c r="D37" s="38" t="s">
        <v>13</v>
      </c>
      <c r="E37" s="39">
        <f>+SUM(E13:E36)</f>
        <v>0</v>
      </c>
    </row>
  </sheetData>
  <mergeCells count="4">
    <mergeCell ref="B2:I2"/>
    <mergeCell ref="B11:B12"/>
    <mergeCell ref="C11:C12"/>
    <mergeCell ref="D11:E11"/>
  </mergeCells>
  <conditionalFormatting sqref="D7">
    <cfRule type="expression" dxfId="7" priority="2">
      <formula>D7=""</formula>
    </cfRule>
  </conditionalFormatting>
  <conditionalFormatting sqref="E7">
    <cfRule type="expression" dxfId="6" priority="1">
      <formula>E7=""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topLeftCell="A13" zoomScale="85" zoomScaleNormal="85" workbookViewId="0">
      <selection activeCell="E22" sqref="E22:E26"/>
    </sheetView>
  </sheetViews>
  <sheetFormatPr baseColWidth="10" defaultRowHeight="15" x14ac:dyDescent="0.25"/>
  <cols>
    <col min="4" max="4" width="14.42578125" customWidth="1"/>
    <col min="6" max="6" width="13.7109375" bestFit="1" customWidth="1"/>
  </cols>
  <sheetData>
    <row r="2" spans="2:9" ht="21" x14ac:dyDescent="0.25">
      <c r="B2" s="73" t="str">
        <f>"PROGRAMA DE OPERACIÓN DEL SERVICIO ("&amp;B7&amp;" - "&amp;C7&amp;")"</f>
        <v>PROGRAMA DE OPERACIÓN DEL SERVICIO (6 - IDA)</v>
      </c>
      <c r="C2" s="73"/>
      <c r="D2" s="73"/>
      <c r="E2" s="73"/>
      <c r="F2" s="73"/>
      <c r="G2" s="73"/>
      <c r="H2" s="73"/>
      <c r="I2" s="73"/>
    </row>
    <row r="4" spans="2:9" x14ac:dyDescent="0.25">
      <c r="B4" s="1" t="s">
        <v>1</v>
      </c>
      <c r="C4" s="1"/>
      <c r="D4" s="1"/>
      <c r="E4" s="1"/>
      <c r="F4" s="1"/>
      <c r="G4" s="1"/>
      <c r="H4" s="1"/>
      <c r="I4" s="1"/>
    </row>
    <row r="6" spans="2:9" x14ac:dyDescent="0.25">
      <c r="B6" s="27" t="s">
        <v>2</v>
      </c>
      <c r="C6" s="27" t="s">
        <v>3</v>
      </c>
      <c r="D6" s="27" t="s">
        <v>4</v>
      </c>
      <c r="E6" s="27" t="s">
        <v>5</v>
      </c>
      <c r="F6" s="27" t="s">
        <v>6</v>
      </c>
      <c r="G6" s="24"/>
    </row>
    <row r="7" spans="2:9" ht="30" x14ac:dyDescent="0.25">
      <c r="B7" s="28">
        <v>6</v>
      </c>
      <c r="C7" s="28" t="s">
        <v>0</v>
      </c>
      <c r="D7" s="28" t="str">
        <f>+'[1]Operador PA'!E46</f>
        <v>Archipiélago de Chiloé</v>
      </c>
      <c r="E7" s="28" t="str">
        <f>+'[1]Operador PA'!G46</f>
        <v>Hospital Regional</v>
      </c>
      <c r="F7" s="28" t="str">
        <f>+[1]TAPA!I12</f>
        <v>NORMAL</v>
      </c>
      <c r="G7" s="24"/>
    </row>
    <row r="9" spans="2:9" x14ac:dyDescent="0.25">
      <c r="B9" s="1" t="s">
        <v>7</v>
      </c>
      <c r="C9" s="1"/>
      <c r="D9" s="1"/>
      <c r="E9" s="1"/>
      <c r="F9" s="1"/>
      <c r="G9" s="1"/>
      <c r="H9" s="1"/>
      <c r="I9" s="1"/>
    </row>
    <row r="11" spans="2:9" x14ac:dyDescent="0.25">
      <c r="B11" s="74" t="s">
        <v>8</v>
      </c>
      <c r="C11" s="74" t="s">
        <v>9</v>
      </c>
      <c r="D11" s="75">
        <v>42965</v>
      </c>
      <c r="E11" s="76"/>
    </row>
    <row r="12" spans="2:9" ht="30" x14ac:dyDescent="0.25">
      <c r="B12" s="74"/>
      <c r="C12" s="74"/>
      <c r="D12" s="29" t="s">
        <v>10</v>
      </c>
      <c r="E12" s="29" t="s">
        <v>11</v>
      </c>
    </row>
    <row r="13" spans="2:9" ht="15.75" x14ac:dyDescent="0.25">
      <c r="B13" s="30">
        <v>0</v>
      </c>
      <c r="C13" s="31" t="s">
        <v>12</v>
      </c>
      <c r="D13" s="32"/>
      <c r="E13" s="33"/>
    </row>
    <row r="14" spans="2:9" ht="15.75" x14ac:dyDescent="0.25">
      <c r="B14" s="34">
        <v>1</v>
      </c>
      <c r="C14" s="35" t="s">
        <v>14</v>
      </c>
      <c r="D14" s="36"/>
      <c r="E14" s="37"/>
    </row>
    <row r="15" spans="2:9" ht="15.75" x14ac:dyDescent="0.25">
      <c r="B15" s="30">
        <v>2</v>
      </c>
      <c r="C15" s="31" t="s">
        <v>15</v>
      </c>
      <c r="D15" s="32"/>
      <c r="E15" s="33"/>
    </row>
    <row r="16" spans="2:9" ht="15.75" x14ac:dyDescent="0.25">
      <c r="B16" s="34">
        <v>3</v>
      </c>
      <c r="C16" s="35" t="s">
        <v>16</v>
      </c>
      <c r="D16" s="36"/>
      <c r="E16" s="37"/>
    </row>
    <row r="17" spans="2:5" ht="15.75" x14ac:dyDescent="0.25">
      <c r="B17" s="30">
        <v>4</v>
      </c>
      <c r="C17" s="31" t="s">
        <v>17</v>
      </c>
      <c r="D17" s="32"/>
      <c r="E17" s="33"/>
    </row>
    <row r="18" spans="2:5" ht="15.75" x14ac:dyDescent="0.25">
      <c r="B18" s="34">
        <v>5</v>
      </c>
      <c r="C18" s="35" t="s">
        <v>18</v>
      </c>
      <c r="D18" s="36"/>
      <c r="E18" s="37"/>
    </row>
    <row r="19" spans="2:5" ht="15.75" x14ac:dyDescent="0.25">
      <c r="B19" s="30">
        <v>6</v>
      </c>
      <c r="C19" s="31" t="s">
        <v>19</v>
      </c>
      <c r="D19" s="32"/>
      <c r="E19" s="33"/>
    </row>
    <row r="20" spans="2:5" ht="15.75" x14ac:dyDescent="0.25">
      <c r="B20" s="34">
        <v>7</v>
      </c>
      <c r="C20" s="35" t="s">
        <v>20</v>
      </c>
      <c r="D20" s="36"/>
      <c r="E20" s="37"/>
    </row>
    <row r="21" spans="2:5" ht="15.75" x14ac:dyDescent="0.25">
      <c r="B21" s="30">
        <v>8</v>
      </c>
      <c r="C21" s="31" t="s">
        <v>21</v>
      </c>
      <c r="D21" s="32"/>
      <c r="E21" s="33"/>
    </row>
    <row r="22" spans="2:5" ht="15.75" x14ac:dyDescent="0.25">
      <c r="B22" s="34">
        <v>9</v>
      </c>
      <c r="C22" s="35" t="s">
        <v>22</v>
      </c>
      <c r="D22" s="36" t="s">
        <v>94</v>
      </c>
      <c r="E22" s="37">
        <v>0</v>
      </c>
    </row>
    <row r="23" spans="2:5" ht="15.75" x14ac:dyDescent="0.25">
      <c r="B23" s="30">
        <v>10</v>
      </c>
      <c r="C23" s="31" t="s">
        <v>23</v>
      </c>
      <c r="D23" s="32" t="s">
        <v>94</v>
      </c>
      <c r="E23" s="33">
        <v>0</v>
      </c>
    </row>
    <row r="24" spans="2:5" ht="15.75" x14ac:dyDescent="0.25">
      <c r="B24" s="34">
        <v>11</v>
      </c>
      <c r="C24" s="35" t="s">
        <v>24</v>
      </c>
      <c r="D24" s="36" t="s">
        <v>94</v>
      </c>
      <c r="E24" s="37">
        <v>0</v>
      </c>
    </row>
    <row r="25" spans="2:5" ht="15.75" x14ac:dyDescent="0.25">
      <c r="B25" s="30">
        <v>12</v>
      </c>
      <c r="C25" s="31" t="s">
        <v>25</v>
      </c>
      <c r="D25" s="32" t="s">
        <v>95</v>
      </c>
      <c r="E25" s="33">
        <v>0</v>
      </c>
    </row>
    <row r="26" spans="2:5" ht="15.75" x14ac:dyDescent="0.25">
      <c r="B26" s="34">
        <v>13</v>
      </c>
      <c r="C26" s="35" t="s">
        <v>26</v>
      </c>
      <c r="D26" s="36" t="s">
        <v>95</v>
      </c>
      <c r="E26" s="37">
        <v>0</v>
      </c>
    </row>
    <row r="27" spans="2:5" ht="15.75" x14ac:dyDescent="0.25">
      <c r="B27" s="30">
        <v>14</v>
      </c>
      <c r="C27" s="31" t="s">
        <v>27</v>
      </c>
      <c r="D27" s="32"/>
      <c r="E27" s="33"/>
    </row>
    <row r="28" spans="2:5" ht="15.75" x14ac:dyDescent="0.25">
      <c r="B28" s="34">
        <v>15</v>
      </c>
      <c r="C28" s="35" t="s">
        <v>28</v>
      </c>
      <c r="D28" s="36"/>
      <c r="E28" s="37"/>
    </row>
    <row r="29" spans="2:5" ht="15.75" x14ac:dyDescent="0.25">
      <c r="B29" s="30">
        <v>16</v>
      </c>
      <c r="C29" s="31" t="s">
        <v>29</v>
      </c>
      <c r="D29" s="32"/>
      <c r="E29" s="33"/>
    </row>
    <row r="30" spans="2:5" ht="15.75" x14ac:dyDescent="0.25">
      <c r="B30" s="34">
        <v>17</v>
      </c>
      <c r="C30" s="35" t="s">
        <v>30</v>
      </c>
      <c r="D30" s="36"/>
      <c r="E30" s="37"/>
    </row>
    <row r="31" spans="2:5" ht="15.75" x14ac:dyDescent="0.25">
      <c r="B31" s="30">
        <v>18</v>
      </c>
      <c r="C31" s="31" t="s">
        <v>31</v>
      </c>
      <c r="D31" s="32"/>
      <c r="E31" s="33"/>
    </row>
    <row r="32" spans="2:5" ht="15.75" x14ac:dyDescent="0.25">
      <c r="B32" s="34">
        <v>19</v>
      </c>
      <c r="C32" s="35" t="s">
        <v>32</v>
      </c>
      <c r="D32" s="36"/>
      <c r="E32" s="37"/>
    </row>
    <row r="33" spans="2:5" ht="15.75" x14ac:dyDescent="0.25">
      <c r="B33" s="30">
        <v>20</v>
      </c>
      <c r="C33" s="31" t="s">
        <v>33</v>
      </c>
      <c r="D33" s="32"/>
      <c r="E33" s="33"/>
    </row>
    <row r="34" spans="2:5" ht="15.75" x14ac:dyDescent="0.25">
      <c r="B34" s="34">
        <v>21</v>
      </c>
      <c r="C34" s="35" t="s">
        <v>65</v>
      </c>
      <c r="D34" s="36"/>
      <c r="E34" s="37"/>
    </row>
    <row r="35" spans="2:5" ht="15.75" x14ac:dyDescent="0.25">
      <c r="B35" s="30">
        <v>22</v>
      </c>
      <c r="C35" s="31" t="s">
        <v>66</v>
      </c>
      <c r="D35" s="32"/>
      <c r="E35" s="33"/>
    </row>
    <row r="36" spans="2:5" ht="15.75" x14ac:dyDescent="0.25">
      <c r="B36" s="34">
        <v>23</v>
      </c>
      <c r="C36" s="35" t="s">
        <v>67</v>
      </c>
      <c r="D36" s="36"/>
      <c r="E36" s="37"/>
    </row>
    <row r="37" spans="2:5" ht="15.75" x14ac:dyDescent="0.25">
      <c r="B37" s="30" t="s">
        <v>34</v>
      </c>
      <c r="C37" s="31"/>
      <c r="D37" s="38" t="s">
        <v>13</v>
      </c>
      <c r="E37" s="39">
        <f>+SUM(E13:E36)</f>
        <v>0</v>
      </c>
    </row>
  </sheetData>
  <mergeCells count="4">
    <mergeCell ref="B2:I2"/>
    <mergeCell ref="B11:B12"/>
    <mergeCell ref="C11:C12"/>
    <mergeCell ref="D11:E11"/>
  </mergeCells>
  <conditionalFormatting sqref="D7">
    <cfRule type="expression" dxfId="5" priority="2">
      <formula>D7=""</formula>
    </cfRule>
  </conditionalFormatting>
  <conditionalFormatting sqref="E7">
    <cfRule type="expression" dxfId="4" priority="1">
      <formula>E7=""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topLeftCell="A16" workbookViewId="0">
      <selection activeCell="E22" sqref="E22:E26"/>
    </sheetView>
  </sheetViews>
  <sheetFormatPr baseColWidth="10" defaultRowHeight="15" x14ac:dyDescent="0.25"/>
  <cols>
    <col min="4" max="4" width="26.42578125" customWidth="1"/>
    <col min="5" max="5" width="16.5703125" bestFit="1" customWidth="1"/>
    <col min="6" max="6" width="17.42578125" customWidth="1"/>
  </cols>
  <sheetData>
    <row r="2" spans="2:9" ht="21" x14ac:dyDescent="0.25">
      <c r="B2" s="73" t="str">
        <f>"PROGRAMA DE OPERACIÓN DEL SERVICIO ("&amp;B7&amp;" - "&amp;C7&amp;")"</f>
        <v>PROGRAMA DE OPERACIÓN DEL SERVICIO (6V - IDA)</v>
      </c>
      <c r="C2" s="73"/>
      <c r="D2" s="73"/>
      <c r="E2" s="73"/>
      <c r="F2" s="73"/>
      <c r="G2" s="73"/>
      <c r="H2" s="73"/>
      <c r="I2" s="73"/>
    </row>
    <row r="4" spans="2:9" x14ac:dyDescent="0.25">
      <c r="B4" s="1" t="s">
        <v>1</v>
      </c>
      <c r="C4" s="1"/>
      <c r="D4" s="1"/>
      <c r="E4" s="1"/>
      <c r="F4" s="1"/>
      <c r="G4" s="1"/>
      <c r="H4" s="1"/>
      <c r="I4" s="1"/>
    </row>
    <row r="6" spans="2:9" x14ac:dyDescent="0.25">
      <c r="B6" s="27" t="s">
        <v>2</v>
      </c>
      <c r="C6" s="27" t="s">
        <v>3</v>
      </c>
      <c r="D6" s="27" t="s">
        <v>4</v>
      </c>
      <c r="E6" s="27" t="s">
        <v>5</v>
      </c>
      <c r="F6" s="27" t="s">
        <v>6</v>
      </c>
      <c r="G6" s="24"/>
    </row>
    <row r="7" spans="2:9" x14ac:dyDescent="0.25">
      <c r="B7" s="28" t="s">
        <v>91</v>
      </c>
      <c r="C7" s="28" t="s">
        <v>0</v>
      </c>
      <c r="D7" s="32" t="str">
        <f>'[1]Operador PA'!E50</f>
        <v>Archipiélago de Chiloé</v>
      </c>
      <c r="E7" s="32" t="str">
        <f>'[1]Operador PA'!G50</f>
        <v>Hospital Regional</v>
      </c>
      <c r="F7" s="28" t="str">
        <f>[1]TAPA!I12</f>
        <v>NORMAL</v>
      </c>
      <c r="G7" s="24"/>
    </row>
    <row r="9" spans="2:9" x14ac:dyDescent="0.25">
      <c r="B9" s="1" t="s">
        <v>7</v>
      </c>
      <c r="C9" s="1"/>
      <c r="D9" s="1"/>
      <c r="E9" s="1"/>
      <c r="F9" s="1"/>
      <c r="G9" s="1"/>
      <c r="H9" s="1"/>
      <c r="I9" s="1"/>
    </row>
    <row r="11" spans="2:9" x14ac:dyDescent="0.25">
      <c r="B11" s="74" t="s">
        <v>8</v>
      </c>
      <c r="C11" s="74" t="s">
        <v>9</v>
      </c>
      <c r="D11" s="75">
        <v>42965</v>
      </c>
      <c r="E11" s="76"/>
    </row>
    <row r="12" spans="2:9" ht="30" x14ac:dyDescent="0.25">
      <c r="B12" s="74"/>
      <c r="C12" s="74"/>
      <c r="D12" s="29" t="s">
        <v>10</v>
      </c>
      <c r="E12" s="29" t="s">
        <v>11</v>
      </c>
    </row>
    <row r="13" spans="2:9" ht="15.75" x14ac:dyDescent="0.25">
      <c r="B13" s="30">
        <v>0</v>
      </c>
      <c r="C13" s="31" t="s">
        <v>12</v>
      </c>
      <c r="D13" s="32"/>
      <c r="E13" s="33"/>
    </row>
    <row r="14" spans="2:9" ht="15.75" x14ac:dyDescent="0.25">
      <c r="B14" s="34">
        <v>1</v>
      </c>
      <c r="C14" s="35" t="s">
        <v>14</v>
      </c>
      <c r="D14" s="36"/>
      <c r="E14" s="37"/>
    </row>
    <row r="15" spans="2:9" ht="15.75" x14ac:dyDescent="0.25">
      <c r="B15" s="30">
        <v>2</v>
      </c>
      <c r="C15" s="31" t="s">
        <v>15</v>
      </c>
      <c r="D15" s="32"/>
      <c r="E15" s="33"/>
    </row>
    <row r="16" spans="2:9" ht="15.75" x14ac:dyDescent="0.25">
      <c r="B16" s="34">
        <v>3</v>
      </c>
      <c r="C16" s="35" t="s">
        <v>16</v>
      </c>
      <c r="D16" s="36"/>
      <c r="E16" s="37"/>
    </row>
    <row r="17" spans="2:5" ht="15.75" x14ac:dyDescent="0.25">
      <c r="B17" s="30">
        <v>4</v>
      </c>
      <c r="C17" s="31" t="s">
        <v>17</v>
      </c>
      <c r="D17" s="32"/>
      <c r="E17" s="33"/>
    </row>
    <row r="18" spans="2:5" ht="15.75" x14ac:dyDescent="0.25">
      <c r="B18" s="34">
        <v>5</v>
      </c>
      <c r="C18" s="35" t="s">
        <v>18</v>
      </c>
      <c r="D18" s="36"/>
      <c r="E18" s="37"/>
    </row>
    <row r="19" spans="2:5" ht="15.75" x14ac:dyDescent="0.25">
      <c r="B19" s="30">
        <v>6</v>
      </c>
      <c r="C19" s="31" t="s">
        <v>19</v>
      </c>
      <c r="D19" s="32"/>
      <c r="E19" s="33"/>
    </row>
    <row r="20" spans="2:5" ht="15.75" x14ac:dyDescent="0.25">
      <c r="B20" s="34">
        <v>7</v>
      </c>
      <c r="C20" s="35" t="s">
        <v>20</v>
      </c>
      <c r="D20" s="36"/>
      <c r="E20" s="37"/>
    </row>
    <row r="21" spans="2:5" ht="15.75" x14ac:dyDescent="0.25">
      <c r="B21" s="30">
        <v>8</v>
      </c>
      <c r="C21" s="31" t="s">
        <v>21</v>
      </c>
      <c r="D21" s="32"/>
      <c r="E21" s="33"/>
    </row>
    <row r="22" spans="2:5" ht="15.75" x14ac:dyDescent="0.25">
      <c r="B22" s="34">
        <v>9</v>
      </c>
      <c r="C22" s="35" t="s">
        <v>22</v>
      </c>
      <c r="D22" s="36" t="s">
        <v>94</v>
      </c>
      <c r="E22" s="37">
        <v>0</v>
      </c>
    </row>
    <row r="23" spans="2:5" ht="15.75" x14ac:dyDescent="0.25">
      <c r="B23" s="30">
        <v>10</v>
      </c>
      <c r="C23" s="31" t="s">
        <v>23</v>
      </c>
      <c r="D23" s="32" t="s">
        <v>94</v>
      </c>
      <c r="E23" s="33">
        <v>0</v>
      </c>
    </row>
    <row r="24" spans="2:5" ht="15.75" x14ac:dyDescent="0.25">
      <c r="B24" s="34">
        <v>11</v>
      </c>
      <c r="C24" s="35" t="s">
        <v>24</v>
      </c>
      <c r="D24" s="36" t="s">
        <v>94</v>
      </c>
      <c r="E24" s="37">
        <v>0</v>
      </c>
    </row>
    <row r="25" spans="2:5" ht="15.75" x14ac:dyDescent="0.25">
      <c r="B25" s="30">
        <v>12</v>
      </c>
      <c r="C25" s="31" t="s">
        <v>25</v>
      </c>
      <c r="D25" s="32" t="s">
        <v>95</v>
      </c>
      <c r="E25" s="33">
        <v>0</v>
      </c>
    </row>
    <row r="26" spans="2:5" ht="15.75" x14ac:dyDescent="0.25">
      <c r="B26" s="34">
        <v>13</v>
      </c>
      <c r="C26" s="35" t="s">
        <v>26</v>
      </c>
      <c r="D26" s="36" t="s">
        <v>95</v>
      </c>
      <c r="E26" s="37">
        <v>0</v>
      </c>
    </row>
    <row r="27" spans="2:5" ht="15.75" x14ac:dyDescent="0.25">
      <c r="B27" s="30">
        <v>14</v>
      </c>
      <c r="C27" s="31" t="s">
        <v>27</v>
      </c>
      <c r="D27" s="32"/>
      <c r="E27" s="33"/>
    </row>
    <row r="28" spans="2:5" ht="15.75" x14ac:dyDescent="0.25">
      <c r="B28" s="34">
        <v>15</v>
      </c>
      <c r="C28" s="35" t="s">
        <v>28</v>
      </c>
      <c r="D28" s="36"/>
      <c r="E28" s="37"/>
    </row>
    <row r="29" spans="2:5" ht="15.75" x14ac:dyDescent="0.25">
      <c r="B29" s="30">
        <v>16</v>
      </c>
      <c r="C29" s="31" t="s">
        <v>29</v>
      </c>
      <c r="D29" s="32"/>
      <c r="E29" s="33"/>
    </row>
    <row r="30" spans="2:5" ht="15.75" x14ac:dyDescent="0.25">
      <c r="B30" s="34">
        <v>17</v>
      </c>
      <c r="C30" s="35" t="s">
        <v>30</v>
      </c>
      <c r="D30" s="36"/>
      <c r="E30" s="37"/>
    </row>
    <row r="31" spans="2:5" ht="15.75" x14ac:dyDescent="0.25">
      <c r="B31" s="30">
        <v>18</v>
      </c>
      <c r="C31" s="31" t="s">
        <v>31</v>
      </c>
      <c r="D31" s="32"/>
      <c r="E31" s="33"/>
    </row>
    <row r="32" spans="2:5" ht="15.75" x14ac:dyDescent="0.25">
      <c r="B32" s="34">
        <v>19</v>
      </c>
      <c r="C32" s="35" t="s">
        <v>32</v>
      </c>
      <c r="D32" s="36"/>
      <c r="E32" s="37"/>
    </row>
    <row r="33" spans="2:5" ht="15.75" x14ac:dyDescent="0.25">
      <c r="B33" s="30">
        <v>20</v>
      </c>
      <c r="C33" s="31" t="s">
        <v>33</v>
      </c>
      <c r="D33" s="32"/>
      <c r="E33" s="33"/>
    </row>
    <row r="34" spans="2:5" ht="15.75" x14ac:dyDescent="0.25">
      <c r="B34" s="34">
        <v>21</v>
      </c>
      <c r="C34" s="35" t="s">
        <v>65</v>
      </c>
      <c r="D34" s="36"/>
      <c r="E34" s="37"/>
    </row>
    <row r="35" spans="2:5" ht="15.75" x14ac:dyDescent="0.25">
      <c r="B35" s="30">
        <v>22</v>
      </c>
      <c r="C35" s="31" t="s">
        <v>66</v>
      </c>
      <c r="D35" s="32"/>
      <c r="E35" s="33"/>
    </row>
    <row r="36" spans="2:5" ht="15.75" x14ac:dyDescent="0.25">
      <c r="B36" s="34">
        <v>23</v>
      </c>
      <c r="C36" s="35" t="s">
        <v>67</v>
      </c>
      <c r="D36" s="36"/>
      <c r="E36" s="37"/>
    </row>
    <row r="37" spans="2:5" ht="15.75" x14ac:dyDescent="0.25">
      <c r="B37" s="30" t="s">
        <v>34</v>
      </c>
      <c r="C37" s="31"/>
      <c r="D37" s="38" t="s">
        <v>13</v>
      </c>
      <c r="E37" s="39">
        <f>+SUM(E13:E36)</f>
        <v>0</v>
      </c>
    </row>
  </sheetData>
  <mergeCells count="4">
    <mergeCell ref="B2:I2"/>
    <mergeCell ref="B11:B12"/>
    <mergeCell ref="C11:C12"/>
    <mergeCell ref="D11:E11"/>
  </mergeCells>
  <conditionalFormatting sqref="D7">
    <cfRule type="expression" dxfId="3" priority="2">
      <formula>D7=""</formula>
    </cfRule>
  </conditionalFormatting>
  <conditionalFormatting sqref="E7">
    <cfRule type="expression" dxfId="2" priority="1">
      <formula>E7=""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topLeftCell="A7" zoomScale="85" zoomScaleNormal="85" workbookViewId="0">
      <selection activeCell="H25" sqref="H24:H25"/>
    </sheetView>
  </sheetViews>
  <sheetFormatPr baseColWidth="10" defaultRowHeight="15" x14ac:dyDescent="0.25"/>
  <cols>
    <col min="4" max="4" width="13.28515625" bestFit="1" customWidth="1"/>
    <col min="6" max="6" width="15.7109375" customWidth="1"/>
  </cols>
  <sheetData>
    <row r="2" spans="2:9" ht="21" x14ac:dyDescent="0.25">
      <c r="B2" s="73" t="str">
        <f>"PROGRAMA DE OPERACIÓN DEL SERVICIO ("&amp;B7&amp;" - "&amp;C7&amp;")"</f>
        <v>PROGRAMA DE OPERACIÓN DEL SERVICIO (8 - IDA)</v>
      </c>
      <c r="C2" s="73"/>
      <c r="D2" s="73"/>
      <c r="E2" s="73"/>
      <c r="F2" s="73"/>
      <c r="G2" s="73"/>
      <c r="H2" s="73"/>
      <c r="I2" s="73"/>
    </row>
    <row r="4" spans="2:9" x14ac:dyDescent="0.25">
      <c r="B4" s="1" t="s">
        <v>1</v>
      </c>
      <c r="C4" s="1"/>
      <c r="D4" s="1"/>
      <c r="E4" s="1"/>
      <c r="F4" s="1"/>
      <c r="G4" s="1"/>
      <c r="H4" s="1"/>
      <c r="I4" s="1"/>
    </row>
    <row r="6" spans="2:9" x14ac:dyDescent="0.25">
      <c r="B6" s="27" t="s">
        <v>2</v>
      </c>
      <c r="C6" s="27" t="s">
        <v>3</v>
      </c>
      <c r="D6" s="27" t="s">
        <v>4</v>
      </c>
      <c r="E6" s="27" t="s">
        <v>5</v>
      </c>
      <c r="F6" s="27" t="s">
        <v>6</v>
      </c>
      <c r="G6" s="24"/>
    </row>
    <row r="7" spans="2:9" ht="30" x14ac:dyDescent="0.25">
      <c r="B7" s="28">
        <v>8</v>
      </c>
      <c r="C7" s="28" t="s">
        <v>0</v>
      </c>
      <c r="D7" s="28" t="str">
        <f>'[1]Operador PA'!E54</f>
        <v>Archipiélago de Chiloé</v>
      </c>
      <c r="E7" s="28" t="str">
        <f>'[1]Operador PA'!G54</f>
        <v>Hospital Regional</v>
      </c>
      <c r="F7" s="28" t="str">
        <f>+[1]TAPA!I12</f>
        <v>NORMAL</v>
      </c>
      <c r="G7" s="24"/>
    </row>
    <row r="9" spans="2:9" x14ac:dyDescent="0.25">
      <c r="B9" s="1" t="s">
        <v>7</v>
      </c>
      <c r="C9" s="1"/>
      <c r="D9" s="1"/>
      <c r="E9" s="1"/>
      <c r="F9" s="1"/>
      <c r="G9" s="1"/>
      <c r="H9" s="1"/>
      <c r="I9" s="1"/>
    </row>
    <row r="11" spans="2:9" x14ac:dyDescent="0.25">
      <c r="B11" s="74" t="s">
        <v>8</v>
      </c>
      <c r="C11" s="74" t="s">
        <v>9</v>
      </c>
      <c r="D11" s="75">
        <v>42965</v>
      </c>
      <c r="E11" s="76"/>
    </row>
    <row r="12" spans="2:9" ht="30" x14ac:dyDescent="0.25">
      <c r="B12" s="74"/>
      <c r="C12" s="74"/>
      <c r="D12" s="29" t="s">
        <v>10</v>
      </c>
      <c r="E12" s="29" t="s">
        <v>11</v>
      </c>
    </row>
    <row r="13" spans="2:9" ht="15.75" x14ac:dyDescent="0.25">
      <c r="B13" s="30">
        <v>0</v>
      </c>
      <c r="C13" s="31" t="s">
        <v>12</v>
      </c>
      <c r="D13" s="32"/>
      <c r="E13" s="33"/>
    </row>
    <row r="14" spans="2:9" ht="15.75" x14ac:dyDescent="0.25">
      <c r="B14" s="34">
        <v>1</v>
      </c>
      <c r="C14" s="35" t="s">
        <v>14</v>
      </c>
      <c r="D14" s="36"/>
      <c r="E14" s="37"/>
    </row>
    <row r="15" spans="2:9" ht="15.75" x14ac:dyDescent="0.25">
      <c r="B15" s="30">
        <v>2</v>
      </c>
      <c r="C15" s="31" t="s">
        <v>15</v>
      </c>
      <c r="D15" s="32"/>
      <c r="E15" s="33"/>
    </row>
    <row r="16" spans="2:9" ht="15.75" x14ac:dyDescent="0.25">
      <c r="B16" s="34">
        <v>3</v>
      </c>
      <c r="C16" s="35" t="s">
        <v>16</v>
      </c>
      <c r="D16" s="36"/>
      <c r="E16" s="37"/>
    </row>
    <row r="17" spans="2:5" ht="15.75" x14ac:dyDescent="0.25">
      <c r="B17" s="30">
        <v>4</v>
      </c>
      <c r="C17" s="31" t="s">
        <v>17</v>
      </c>
      <c r="D17" s="32"/>
      <c r="E17" s="33"/>
    </row>
    <row r="18" spans="2:5" ht="15.75" x14ac:dyDescent="0.25">
      <c r="B18" s="34">
        <v>5</v>
      </c>
      <c r="C18" s="35" t="s">
        <v>18</v>
      </c>
      <c r="D18" s="36"/>
      <c r="E18" s="37"/>
    </row>
    <row r="19" spans="2:5" ht="15.75" x14ac:dyDescent="0.25">
      <c r="B19" s="30">
        <v>6</v>
      </c>
      <c r="C19" s="31" t="s">
        <v>19</v>
      </c>
      <c r="D19" s="32"/>
      <c r="E19" s="33"/>
    </row>
    <row r="20" spans="2:5" ht="15.75" x14ac:dyDescent="0.25">
      <c r="B20" s="34">
        <v>7</v>
      </c>
      <c r="C20" s="35" t="s">
        <v>20</v>
      </c>
      <c r="D20" s="36"/>
      <c r="E20" s="37"/>
    </row>
    <row r="21" spans="2:5" ht="15.75" x14ac:dyDescent="0.25">
      <c r="B21" s="30">
        <v>8</v>
      </c>
      <c r="C21" s="31" t="s">
        <v>21</v>
      </c>
      <c r="D21" s="32"/>
      <c r="E21" s="33"/>
    </row>
    <row r="22" spans="2:5" ht="15.75" x14ac:dyDescent="0.25">
      <c r="B22" s="34">
        <v>9</v>
      </c>
      <c r="C22" s="35" t="s">
        <v>22</v>
      </c>
      <c r="D22" s="36" t="s">
        <v>94</v>
      </c>
      <c r="E22" s="37">
        <v>0</v>
      </c>
    </row>
    <row r="23" spans="2:5" ht="15.75" x14ac:dyDescent="0.25">
      <c r="B23" s="30">
        <v>10</v>
      </c>
      <c r="C23" s="31" t="s">
        <v>23</v>
      </c>
      <c r="D23" s="32" t="s">
        <v>94</v>
      </c>
      <c r="E23" s="33">
        <v>0</v>
      </c>
    </row>
    <row r="24" spans="2:5" ht="15.75" x14ac:dyDescent="0.25">
      <c r="B24" s="34">
        <v>11</v>
      </c>
      <c r="C24" s="35" t="s">
        <v>24</v>
      </c>
      <c r="D24" s="36" t="s">
        <v>94</v>
      </c>
      <c r="E24" s="37">
        <v>0</v>
      </c>
    </row>
    <row r="25" spans="2:5" ht="15.75" x14ac:dyDescent="0.25">
      <c r="B25" s="30">
        <v>12</v>
      </c>
      <c r="C25" s="31" t="s">
        <v>25</v>
      </c>
      <c r="D25" s="32" t="s">
        <v>95</v>
      </c>
      <c r="E25" s="33">
        <v>0</v>
      </c>
    </row>
    <row r="26" spans="2:5" ht="15.75" x14ac:dyDescent="0.25">
      <c r="B26" s="34">
        <v>13</v>
      </c>
      <c r="C26" s="35" t="s">
        <v>26</v>
      </c>
      <c r="D26" s="36" t="s">
        <v>95</v>
      </c>
      <c r="E26" s="37">
        <v>0</v>
      </c>
    </row>
    <row r="27" spans="2:5" ht="15.75" x14ac:dyDescent="0.25">
      <c r="B27" s="30">
        <v>14</v>
      </c>
      <c r="C27" s="31" t="s">
        <v>27</v>
      </c>
      <c r="D27" s="32"/>
      <c r="E27" s="33"/>
    </row>
    <row r="28" spans="2:5" ht="15.75" x14ac:dyDescent="0.25">
      <c r="B28" s="34">
        <v>15</v>
      </c>
      <c r="C28" s="35" t="s">
        <v>28</v>
      </c>
      <c r="D28" s="36"/>
      <c r="E28" s="37"/>
    </row>
    <row r="29" spans="2:5" ht="15.75" x14ac:dyDescent="0.25">
      <c r="B29" s="30">
        <v>16</v>
      </c>
      <c r="C29" s="31" t="s">
        <v>29</v>
      </c>
      <c r="D29" s="32"/>
      <c r="E29" s="33"/>
    </row>
    <row r="30" spans="2:5" ht="15.75" x14ac:dyDescent="0.25">
      <c r="B30" s="34">
        <v>17</v>
      </c>
      <c r="C30" s="35" t="s">
        <v>30</v>
      </c>
      <c r="D30" s="36"/>
      <c r="E30" s="37"/>
    </row>
    <row r="31" spans="2:5" ht="15.75" x14ac:dyDescent="0.25">
      <c r="B31" s="30">
        <v>18</v>
      </c>
      <c r="C31" s="31" t="s">
        <v>31</v>
      </c>
      <c r="D31" s="32"/>
      <c r="E31" s="33"/>
    </row>
    <row r="32" spans="2:5" ht="15.75" x14ac:dyDescent="0.25">
      <c r="B32" s="34">
        <v>19</v>
      </c>
      <c r="C32" s="35" t="s">
        <v>32</v>
      </c>
      <c r="D32" s="36"/>
      <c r="E32" s="37"/>
    </row>
    <row r="33" spans="2:5" ht="15.75" x14ac:dyDescent="0.25">
      <c r="B33" s="30">
        <v>20</v>
      </c>
      <c r="C33" s="31" t="s">
        <v>33</v>
      </c>
      <c r="D33" s="32"/>
      <c r="E33" s="33"/>
    </row>
    <row r="34" spans="2:5" ht="15.75" x14ac:dyDescent="0.25">
      <c r="B34" s="34">
        <v>21</v>
      </c>
      <c r="C34" s="35" t="s">
        <v>65</v>
      </c>
      <c r="D34" s="36"/>
      <c r="E34" s="37"/>
    </row>
    <row r="35" spans="2:5" ht="15.75" x14ac:dyDescent="0.25">
      <c r="B35" s="30">
        <v>22</v>
      </c>
      <c r="C35" s="31" t="s">
        <v>66</v>
      </c>
      <c r="D35" s="32"/>
      <c r="E35" s="33"/>
    </row>
    <row r="36" spans="2:5" ht="15.75" x14ac:dyDescent="0.25">
      <c r="B36" s="34">
        <v>23</v>
      </c>
      <c r="C36" s="35" t="s">
        <v>67</v>
      </c>
      <c r="D36" s="36"/>
      <c r="E36" s="37"/>
    </row>
    <row r="37" spans="2:5" ht="15.75" x14ac:dyDescent="0.25">
      <c r="B37" s="30" t="s">
        <v>34</v>
      </c>
      <c r="C37" s="31"/>
      <c r="D37" s="38" t="s">
        <v>13</v>
      </c>
      <c r="E37" s="39">
        <f>+SUM(E13:E36)</f>
        <v>0</v>
      </c>
    </row>
  </sheetData>
  <mergeCells count="4">
    <mergeCell ref="B2:I2"/>
    <mergeCell ref="B11:B12"/>
    <mergeCell ref="C11:C12"/>
    <mergeCell ref="D11:E11"/>
  </mergeCells>
  <conditionalFormatting sqref="D7">
    <cfRule type="expression" dxfId="1" priority="2">
      <formula>D7=""</formula>
    </cfRule>
  </conditionalFormatting>
  <conditionalFormatting sqref="E7">
    <cfRule type="expression" dxfId="0" priority="1">
      <formula>E7=""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TAPA</vt:lpstr>
      <vt:lpstr>Operador PA</vt:lpstr>
      <vt:lpstr>1-I</vt:lpstr>
      <vt:lpstr>2-I</vt:lpstr>
      <vt:lpstr>2V-I</vt:lpstr>
      <vt:lpstr>4-I</vt:lpstr>
      <vt:lpstr>6-I</vt:lpstr>
      <vt:lpstr>6V-I</vt:lpstr>
      <vt:lpstr>8-I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Vallette Gordon</dc:creator>
  <cp:lastModifiedBy>Karina Leiva Allendes</cp:lastModifiedBy>
  <cp:lastPrinted>2017-05-25T11:54:34Z</cp:lastPrinted>
  <dcterms:created xsi:type="dcterms:W3CDTF">2014-10-23T18:30:16Z</dcterms:created>
  <dcterms:modified xsi:type="dcterms:W3CDTF">2017-08-29T13:45:27Z</dcterms:modified>
</cp:coreProperties>
</file>