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llano\Desktop\TPR\URBANO\POR\08_Agosto\"/>
    </mc:Choice>
  </mc:AlternateContent>
  <bookViews>
    <workbookView xWindow="0" yWindow="0" windowWidth="24000" windowHeight="9045"/>
  </bookViews>
  <sheets>
    <sheet name="TAPA" sheetId="1" r:id="rId1"/>
    <sheet name="Operador PA" sheetId="2" r:id="rId2"/>
    <sheet name="1VN-R" sheetId="3" r:id="rId3"/>
    <sheet name="6VVN-R" sheetId="4" r:id="rId4"/>
  </sheets>
  <definedNames>
    <definedName name="Dias_en_el_mes" localSheetId="2">#REF!</definedName>
    <definedName name="Dias_en_el_mes">#REF!</definedName>
    <definedName name="Tarifa_Adulta" localSheetId="2">#REF!</definedName>
    <definedName name="Tarifa_Adulta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E37" i="4"/>
  <c r="F7" i="4"/>
  <c r="E7" i="4"/>
  <c r="D7" i="4"/>
  <c r="B2" i="4"/>
  <c r="E37" i="3"/>
  <c r="F7" i="3"/>
  <c r="E7" i="3"/>
  <c r="D7" i="3"/>
  <c r="B2" i="3"/>
  <c r="M33" i="2"/>
  <c r="M32" i="2"/>
  <c r="D11" i="2"/>
  <c r="D10" i="2"/>
  <c r="D9" i="2"/>
  <c r="I8" i="2"/>
  <c r="D8" i="2"/>
  <c r="B4" i="1"/>
  <c r="C4" i="2" s="1"/>
</calcChain>
</file>

<file path=xl/sharedStrings.xml><?xml version="1.0" encoding="utf-8"?>
<sst xmlns="http://schemas.openxmlformats.org/spreadsheetml/2006/main" count="150" uniqueCount="91">
  <si>
    <t>TIPO REGULACIÓN</t>
  </si>
  <si>
    <t>ZE</t>
  </si>
  <si>
    <t>TIPO</t>
  </si>
  <si>
    <t>POR</t>
  </si>
  <si>
    <t>ESTACIONALIDAD</t>
  </si>
  <si>
    <t>NORMAL</t>
  </si>
  <si>
    <t>REGIÓN</t>
  </si>
  <si>
    <t>XII</t>
  </si>
  <si>
    <t>CORRELATIVO</t>
  </si>
  <si>
    <t>ZONA REGULADA</t>
  </si>
  <si>
    <t>PUNTA ARENAS</t>
  </si>
  <si>
    <t>UNIDAD DE NEGOCIO</t>
  </si>
  <si>
    <t>PA</t>
  </si>
  <si>
    <t>FECHA INICIO</t>
  </si>
  <si>
    <t>Realizado por</t>
  </si>
  <si>
    <t>Karina Arellano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</si>
  <si>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</si>
  <si>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</si>
  <si>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</si>
  <si>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</si>
  <si>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</si>
  <si>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</si>
  <si>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REGIMEN</t>
  </si>
  <si>
    <t>MODIFICA SUBSIDIO</t>
  </si>
  <si>
    <t>NO</t>
  </si>
  <si>
    <t>2. Descripción del Operador</t>
  </si>
  <si>
    <t>OPERADOR DE TRANSPORTE</t>
  </si>
  <si>
    <t>INVERSIONES AUSTRALES S.A</t>
  </si>
  <si>
    <t>RUT</t>
  </si>
  <si>
    <t>76.605.584-2</t>
  </si>
  <si>
    <t>FOLIO</t>
  </si>
  <si>
    <t>REPRESENTANTE LEGAL</t>
  </si>
  <si>
    <t>ROBERTO HERNÁN RODRÍGUEZ SILVA</t>
  </si>
  <si>
    <t>10.577.000-6</t>
  </si>
  <si>
    <t>ADMINISTRADOR OPERACIONAL</t>
  </si>
  <si>
    <t>RICARDO MACNAMARA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</si>
  <si>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</si>
  <si>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</si>
  <si>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</si>
  <si>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</si>
  <si>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</si>
  <si>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</si>
  <si>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</si>
  <si>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</si>
  <si>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</si>
  <si>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</si>
  <si>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</si>
  <si>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ID_Servicio</t>
  </si>
  <si>
    <t>Longitud anterior</t>
  </si>
  <si>
    <t>Variación (km)</t>
  </si>
  <si>
    <t>Archipiélago de Chiloé</t>
  </si>
  <si>
    <t>SI</t>
  </si>
  <si>
    <t>Regreso</t>
  </si>
  <si>
    <t>1VN</t>
  </si>
  <si>
    <t>Universidad de Magallanes</t>
  </si>
  <si>
    <t>6VVN</t>
  </si>
  <si>
    <t>1. Descripción del Servicio</t>
  </si>
  <si>
    <t>Estacionalidad</t>
  </si>
  <si>
    <t>REGRESO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</si>
  <si>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</si>
  <si>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</si>
  <si>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</si>
  <si>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</si>
  <si>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</si>
  <si>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</si>
  <si>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</si>
  <si>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</si>
  <si>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</si>
  <si>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</si>
  <si>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</si>
  <si>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</si>
  <si>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</si>
  <si>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</si>
  <si>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</si>
  <si>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</si>
  <si>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</si>
  <si>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</si>
  <si>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</si>
  <si>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</si>
  <si>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</si>
  <si>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</si>
  <si>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</si>
  <si>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</si>
  <si>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</si>
  <si>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</si>
  <si>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</si>
  <si>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</si>
  <si>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</si>
  <si>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Baja</t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</si>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</sst>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  <font>
      <b/>
      <sz val="16"/>
      <color theme="1"/>
      <name val="Trebuchet MS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9" fillId="0" borderId="0" xfId="0" applyFont="1"/>
    <xf numFmtId="0" fontId="5" fillId="3" borderId="2" xfId="0" applyFont="1" applyFill="1" applyBorder="1" applyAlignment="1"/>
    <xf numFmtId="0" fontId="11" fillId="0" borderId="0" xfId="0" applyFont="1"/>
    <xf numFmtId="14" fontId="2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Fill="1"/>
    <xf numFmtId="165" fontId="0" fillId="0" borderId="0" xfId="0" applyNumberFormat="1"/>
    <xf numFmtId="0" fontId="2" fillId="0" borderId="0" xfId="0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0" fillId="0" borderId="0" xfId="0" applyNumberFormat="1" applyFill="1"/>
    <xf numFmtId="2" fontId="0" fillId="0" borderId="1" xfId="0" applyNumberFormat="1" applyBorder="1"/>
    <xf numFmtId="0" fontId="1" fillId="0" borderId="0" xfId="0" applyFont="1"/>
    <xf numFmtId="0" fontId="0" fillId="6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/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0" zoomScaleNormal="80" workbookViewId="0">
      <selection activeCell="M21" sqref="M21"/>
    </sheetView>
  </sheetViews>
  <sheetFormatPr baseColWidth="10" defaultRowHeight="15" x14ac:dyDescent="0.25"/>
  <cols>
    <col min="3" max="3" width="13.140625" customWidth="1"/>
    <col min="4" max="4" width="12.42578125" bestFit="1" customWidth="1"/>
    <col min="6" max="6" width="14.85546875" bestFit="1" customWidth="1"/>
    <col min="10" max="10" width="26.7109375" customWidth="1"/>
  </cols>
  <sheetData>
    <row r="1" spans="1:10" ht="16.5" x14ac:dyDescent="0.3">
      <c r="B1" s="1"/>
      <c r="C1" s="2"/>
      <c r="D1" s="2"/>
      <c r="E1" s="2"/>
      <c r="F1" s="2"/>
      <c r="G1" s="2"/>
      <c r="H1" s="1"/>
      <c r="I1" s="1"/>
      <c r="J1" s="1"/>
    </row>
    <row r="4" spans="1:10" ht="36" x14ac:dyDescent="0.25">
      <c r="B4" s="43" t="str">
        <f>+D12&amp;"_"&amp;D13&amp;"_"&amp;D14&amp;"_"&amp;D15&amp;"_"&amp;I12&amp;"_"&amp;YEAR(D17)&amp;"_"&amp;I13</f>
        <v>POR_XII_PUNTA ARENAS_PA_NORMAL_2018_27</v>
      </c>
      <c r="C4" s="43"/>
      <c r="D4" s="43"/>
      <c r="E4" s="43"/>
      <c r="F4" s="43"/>
      <c r="G4" s="43"/>
      <c r="H4" s="43"/>
      <c r="I4" s="43"/>
      <c r="J4" s="43"/>
    </row>
    <row r="5" spans="1:10" x14ac:dyDescent="0.25">
      <c r="A5" s="3"/>
    </row>
    <row r="6" spans="1:10" x14ac:dyDescent="0.25">
      <c r="A6" s="3"/>
    </row>
    <row r="7" spans="1:10" x14ac:dyDescent="0.25">
      <c r="A7" s="3"/>
    </row>
    <row r="8" spans="1:10" x14ac:dyDescent="0.25">
      <c r="A8" s="3"/>
    </row>
    <row r="9" spans="1:10" x14ac:dyDescent="0.25">
      <c r="A9" s="3"/>
    </row>
    <row r="11" spans="1:10" ht="16.5" x14ac:dyDescent="0.3">
      <c r="B11" s="44" t="s">
        <v>0</v>
      </c>
      <c r="C11" s="44"/>
      <c r="D11" s="45" t="s">
        <v>1</v>
      </c>
      <c r="E11" s="46"/>
    </row>
    <row r="12" spans="1:10" ht="16.5" x14ac:dyDescent="0.3">
      <c r="B12" s="44" t="s">
        <v>2</v>
      </c>
      <c r="C12" s="44"/>
      <c r="D12" s="47" t="s">
        <v>3</v>
      </c>
      <c r="E12" s="47"/>
      <c r="G12" s="44" t="s">
        <v>4</v>
      </c>
      <c r="H12" s="44"/>
      <c r="I12" s="47" t="s">
        <v>5</v>
      </c>
      <c r="J12" s="47"/>
    </row>
    <row r="13" spans="1:10" ht="16.5" x14ac:dyDescent="0.3">
      <c r="B13" s="44" t="s">
        <v>6</v>
      </c>
      <c r="C13" s="44"/>
      <c r="D13" s="47" t="s">
        <v>7</v>
      </c>
      <c r="E13" s="47"/>
      <c r="G13" s="44" t="s">
        <v>8</v>
      </c>
      <c r="H13" s="44"/>
      <c r="I13" s="48">
        <v>27</v>
      </c>
      <c r="J13" s="48"/>
    </row>
    <row r="14" spans="1:10" ht="16.5" x14ac:dyDescent="0.3">
      <c r="B14" s="44" t="s">
        <v>9</v>
      </c>
      <c r="C14" s="44"/>
      <c r="D14" s="47" t="s">
        <v>10</v>
      </c>
      <c r="E14" s="47"/>
    </row>
    <row r="15" spans="1:10" ht="16.5" x14ac:dyDescent="0.3">
      <c r="B15" s="44" t="s">
        <v>11</v>
      </c>
      <c r="C15" s="44"/>
      <c r="D15" s="49" t="s">
        <v>12</v>
      </c>
      <c r="E15" s="49"/>
      <c r="F15" s="2"/>
      <c r="G15" s="2"/>
      <c r="H15" s="1"/>
      <c r="I15" s="1"/>
      <c r="J15" s="1"/>
    </row>
    <row r="16" spans="1:10" ht="16.5" x14ac:dyDescent="0.3">
      <c r="B16" s="4"/>
      <c r="C16" s="4"/>
      <c r="D16" s="2"/>
      <c r="E16" s="2"/>
      <c r="F16" s="2"/>
      <c r="G16" s="2"/>
      <c r="H16" s="1"/>
      <c r="I16" s="1"/>
      <c r="J16" s="1"/>
    </row>
    <row r="17" spans="2:10" ht="16.5" x14ac:dyDescent="0.3">
      <c r="B17" s="44" t="s">
        <v>13</v>
      </c>
      <c r="C17" s="44"/>
      <c r="D17" s="5">
        <v>43318</v>
      </c>
      <c r="E17" s="2"/>
      <c r="F17" s="6" t="s">
        <v>14</v>
      </c>
      <c r="G17" s="50" t="s">
        <v>15</v>
      </c>
      <c r="H17" s="50"/>
      <c r="I17" s="50"/>
      <c r="J17" s="50"/>
    </row>
    <row r="18" spans="2:10" ht="16.5" x14ac:dyDescent="0.3">
      <c r="B18" s="44" t="s">
        <v>16</v>
      </c>
      <c r="C18" s="44"/>
      <c r="D18" s="5">
        <v>43318</v>
      </c>
      <c r="E18" s="2"/>
      <c r="F18" s="6" t="s">
        <v>17</v>
      </c>
      <c r="G18" s="50"/>
      <c r="H18" s="50"/>
      <c r="I18" s="50"/>
      <c r="J18" s="50"/>
    </row>
    <row r="19" spans="2:10" ht="16.5" x14ac:dyDescent="0.3">
      <c r="B19" s="1"/>
      <c r="C19" s="2"/>
      <c r="D19" s="2"/>
      <c r="E19" s="2"/>
      <c r="F19" s="2"/>
      <c r="G19" s="2"/>
      <c r="H19" s="1"/>
      <c r="I19" s="1"/>
      <c r="J19" s="1"/>
    </row>
    <row r="20" spans="2:10" ht="16.5" x14ac:dyDescent="0.3">
      <c r="B20" s="1"/>
      <c r="C20" s="2"/>
      <c r="D20" s="2"/>
      <c r="E20" s="2"/>
      <c r="F20" s="2"/>
      <c r="G20" s="2"/>
      <c r="H20" s="1"/>
      <c r="I20" s="1"/>
      <c r="J20" s="1"/>
    </row>
  </sheetData>
  <mergeCells count="19">
    <mergeCell ref="B15:C15"/>
    <mergeCell ref="D15:E15"/>
    <mergeCell ref="B17:C17"/>
    <mergeCell ref="G17:J17"/>
    <mergeCell ref="B18:C18"/>
    <mergeCell ref="G18:J18"/>
    <mergeCell ref="B13:C13"/>
    <mergeCell ref="D13:E13"/>
    <mergeCell ref="G13:H13"/>
    <mergeCell ref="I13:J13"/>
    <mergeCell ref="B14:C14"/>
    <mergeCell ref="D14:E14"/>
    <mergeCell ref="B4:J4"/>
    <mergeCell ref="B11:C11"/>
    <mergeCell ref="D11:E11"/>
    <mergeCell ref="B12:C12"/>
    <mergeCell ref="D12:E12"/>
    <mergeCell ref="G12:H12"/>
    <mergeCell ref="I12:J1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70" zoomScaleNormal="70" workbookViewId="0">
      <selection activeCell="E38" sqref="E38"/>
    </sheetView>
  </sheetViews>
  <sheetFormatPr baseColWidth="10" defaultRowHeight="15" x14ac:dyDescent="0.25"/>
  <cols>
    <col min="3" max="3" width="27.5703125" customWidth="1"/>
    <col min="4" max="4" width="12.42578125" bestFit="1" customWidth="1"/>
    <col min="6" max="6" width="32" customWidth="1"/>
    <col min="8" max="8" width="25.85546875" customWidth="1"/>
    <col min="9" max="9" width="14" customWidth="1"/>
    <col min="10" max="10" width="16.42578125" customWidth="1"/>
    <col min="13" max="13" width="14.42578125" customWidth="1"/>
  </cols>
  <sheetData>
    <row r="1" spans="1:10" ht="16.5" x14ac:dyDescent="0.3">
      <c r="B1" s="1"/>
      <c r="C1" s="2"/>
      <c r="D1" s="2"/>
      <c r="E1" s="2"/>
      <c r="F1" s="2"/>
      <c r="G1" s="2"/>
      <c r="H1" s="1"/>
      <c r="I1" s="1"/>
      <c r="J1" s="1"/>
    </row>
    <row r="2" spans="1:10" ht="21" x14ac:dyDescent="0.35">
      <c r="B2" s="51" t="s">
        <v>18</v>
      </c>
      <c r="C2" s="51"/>
      <c r="D2" s="51"/>
      <c r="E2" s="51"/>
      <c r="F2" s="51"/>
      <c r="G2" s="51"/>
      <c r="H2" s="51"/>
      <c r="I2" s="51"/>
      <c r="J2" s="51"/>
    </row>
    <row r="4" spans="1:10" ht="18.75" x14ac:dyDescent="0.3">
      <c r="A4" s="7"/>
      <c r="B4" s="8" t="s">
        <v>19</v>
      </c>
      <c r="C4" s="52" t="str">
        <f>+TAPA!B4</f>
        <v>POR_XII_PUNTA ARENAS_PA_NORMAL_2018_27</v>
      </c>
      <c r="D4" s="52"/>
      <c r="E4" s="52"/>
      <c r="F4" s="52"/>
      <c r="G4" s="52"/>
      <c r="H4" s="52"/>
      <c r="I4" s="52"/>
      <c r="J4" s="52"/>
    </row>
    <row r="5" spans="1:10" ht="16.5" x14ac:dyDescent="0.3">
      <c r="B5" s="1"/>
      <c r="C5" s="2"/>
      <c r="D5" s="2"/>
      <c r="E5" s="2"/>
      <c r="F5" s="2"/>
      <c r="G5" s="2"/>
      <c r="H5" s="1"/>
      <c r="I5" s="1"/>
      <c r="J5" s="1"/>
    </row>
    <row r="6" spans="1:10" ht="18" x14ac:dyDescent="0.35">
      <c r="B6" s="9" t="s">
        <v>20</v>
      </c>
      <c r="C6" s="2"/>
      <c r="D6" s="2"/>
      <c r="E6" s="2"/>
      <c r="F6" s="2"/>
      <c r="G6" s="2"/>
      <c r="H6" s="1"/>
      <c r="I6" s="1"/>
      <c r="J6" s="1"/>
    </row>
    <row r="8" spans="1:10" ht="16.5" x14ac:dyDescent="0.3">
      <c r="B8" s="44" t="s">
        <v>2</v>
      </c>
      <c r="C8" s="44"/>
      <c r="D8" s="50" t="str">
        <f>+TAPA!D12</f>
        <v>POR</v>
      </c>
      <c r="E8" s="50"/>
      <c r="G8" s="44" t="s">
        <v>4</v>
      </c>
      <c r="H8" s="44"/>
      <c r="I8" s="45" t="str">
        <f>+TAPA!I12</f>
        <v>NORMAL</v>
      </c>
      <c r="J8" s="46"/>
    </row>
    <row r="9" spans="1:10" ht="16.5" x14ac:dyDescent="0.3">
      <c r="B9" s="44" t="s">
        <v>6</v>
      </c>
      <c r="C9" s="44"/>
      <c r="D9" s="50" t="str">
        <f>+TAPA!D13</f>
        <v>XII</v>
      </c>
      <c r="E9" s="50"/>
      <c r="G9" s="44" t="s">
        <v>21</v>
      </c>
      <c r="H9" s="44"/>
      <c r="I9" s="53" t="s">
        <v>22</v>
      </c>
      <c r="J9" s="54"/>
    </row>
    <row r="10" spans="1:10" ht="16.5" x14ac:dyDescent="0.3">
      <c r="B10" s="44" t="s">
        <v>9</v>
      </c>
      <c r="C10" s="44"/>
      <c r="D10" s="50" t="str">
        <f>+TAPA!D14</f>
        <v>PUNTA ARENAS</v>
      </c>
      <c r="E10" s="50"/>
      <c r="G10" s="44" t="s">
        <v>23</v>
      </c>
      <c r="H10" s="44"/>
      <c r="I10" s="55" t="s">
        <v>24</v>
      </c>
      <c r="J10" s="56"/>
    </row>
    <row r="11" spans="1:10" ht="16.5" x14ac:dyDescent="0.3">
      <c r="B11" s="44" t="s">
        <v>11</v>
      </c>
      <c r="C11" s="44"/>
      <c r="D11" s="50" t="str">
        <f>+TAPA!D15</f>
        <v>PA</v>
      </c>
      <c r="E11" s="50"/>
      <c r="G11" s="44" t="s">
        <v>8</v>
      </c>
      <c r="H11" s="44"/>
      <c r="I11" s="57">
        <v>27</v>
      </c>
      <c r="J11" s="58"/>
    </row>
    <row r="13" spans="1:10" ht="16.5" x14ac:dyDescent="0.3">
      <c r="B13" s="44" t="s">
        <v>13</v>
      </c>
      <c r="C13" s="44"/>
      <c r="D13" s="10">
        <v>43318</v>
      </c>
      <c r="E13" s="11"/>
      <c r="F13" s="11"/>
      <c r="I13" s="1"/>
      <c r="J13" s="1"/>
    </row>
    <row r="14" spans="1:10" ht="16.5" x14ac:dyDescent="0.3">
      <c r="B14" s="44" t="s">
        <v>16</v>
      </c>
      <c r="C14" s="44"/>
      <c r="D14" s="12">
        <f>+TAPA!D18</f>
        <v>43318</v>
      </c>
      <c r="E14" s="11"/>
      <c r="F14" s="11"/>
      <c r="G14" s="11"/>
      <c r="H14" s="11"/>
      <c r="I14" s="1"/>
      <c r="J14" s="1"/>
    </row>
    <row r="15" spans="1:10" ht="16.5" x14ac:dyDescent="0.3">
      <c r="B15" s="1"/>
      <c r="C15" s="1"/>
      <c r="D15" s="1"/>
      <c r="E15" s="2"/>
      <c r="F15" s="1"/>
      <c r="G15" s="1"/>
      <c r="H15" s="1"/>
      <c r="I15" s="1"/>
      <c r="J15" s="1"/>
    </row>
    <row r="16" spans="1:10" ht="18" x14ac:dyDescent="0.35">
      <c r="B16" s="9" t="s">
        <v>25</v>
      </c>
      <c r="C16" s="2"/>
      <c r="D16" s="2"/>
      <c r="E16" s="2"/>
      <c r="F16" s="2"/>
      <c r="G16" s="1"/>
      <c r="H16" s="1"/>
      <c r="I16" s="1"/>
      <c r="J16" s="1"/>
    </row>
    <row r="17" spans="2:15" ht="16.5" x14ac:dyDescent="0.3">
      <c r="B17" s="1"/>
      <c r="C17" s="2"/>
      <c r="D17" s="2"/>
      <c r="E17" s="2"/>
      <c r="F17" s="2"/>
      <c r="G17" s="2"/>
      <c r="H17" s="1"/>
      <c r="I17" s="1"/>
      <c r="J17" s="1"/>
    </row>
    <row r="18" spans="2:15" ht="16.5" x14ac:dyDescent="0.3">
      <c r="B18" s="61" t="s">
        <v>26</v>
      </c>
      <c r="C18" s="62"/>
      <c r="D18" s="63" t="s">
        <v>27</v>
      </c>
      <c r="E18" s="64"/>
      <c r="F18" s="64"/>
      <c r="G18" s="65"/>
      <c r="H18" s="1"/>
      <c r="I18" s="13" t="s">
        <v>28</v>
      </c>
      <c r="J18" s="14" t="s">
        <v>29</v>
      </c>
    </row>
    <row r="19" spans="2:15" ht="16.5" x14ac:dyDescent="0.3">
      <c r="B19" s="61" t="s">
        <v>30</v>
      </c>
      <c r="C19" s="62"/>
      <c r="D19" s="63">
        <v>400013</v>
      </c>
      <c r="E19" s="64"/>
      <c r="F19" s="64"/>
      <c r="G19" s="65"/>
      <c r="H19" s="1"/>
      <c r="J19" s="15"/>
    </row>
    <row r="20" spans="2:15" ht="16.5" x14ac:dyDescent="0.3">
      <c r="B20" s="61" t="s">
        <v>31</v>
      </c>
      <c r="C20" s="62"/>
      <c r="D20" s="63" t="s">
        <v>32</v>
      </c>
      <c r="E20" s="64"/>
      <c r="F20" s="64"/>
      <c r="G20" s="65"/>
      <c r="H20" s="1"/>
      <c r="I20" s="13" t="s">
        <v>28</v>
      </c>
      <c r="J20" s="14" t="s">
        <v>33</v>
      </c>
    </row>
    <row r="21" spans="2:15" ht="16.5" x14ac:dyDescent="0.3">
      <c r="B21" s="61" t="s">
        <v>34</v>
      </c>
      <c r="C21" s="62"/>
      <c r="D21" s="63" t="s">
        <v>35</v>
      </c>
      <c r="E21" s="64"/>
      <c r="F21" s="64"/>
      <c r="G21" s="65"/>
      <c r="H21" s="1"/>
      <c r="I21" s="13" t="s">
        <v>28</v>
      </c>
      <c r="J21" s="14"/>
    </row>
    <row r="22" spans="2:15" x14ac:dyDescent="0.25">
      <c r="D22" s="15"/>
      <c r="E22" s="15"/>
      <c r="F22" s="15"/>
      <c r="G22" s="15"/>
      <c r="J22" s="15"/>
    </row>
    <row r="23" spans="2:15" ht="18" x14ac:dyDescent="0.35">
      <c r="B23" s="9" t="s">
        <v>36</v>
      </c>
      <c r="D23" s="15"/>
      <c r="E23" s="15"/>
      <c r="F23" s="15"/>
      <c r="G23" s="15"/>
      <c r="L23" s="16"/>
    </row>
    <row r="24" spans="2:15" x14ac:dyDescent="0.25">
      <c r="D24" s="15"/>
      <c r="E24" s="15"/>
      <c r="F24" s="15"/>
      <c r="G24" s="15"/>
    </row>
    <row r="25" spans="2:15" ht="16.5" x14ac:dyDescent="0.3">
      <c r="B25" s="44" t="s">
        <v>37</v>
      </c>
      <c r="C25" s="44"/>
      <c r="D25" s="14">
        <v>84</v>
      </c>
      <c r="E25" s="15"/>
      <c r="F25" s="15"/>
      <c r="G25" s="15"/>
      <c r="I25" s="1"/>
      <c r="J25" s="1"/>
    </row>
    <row r="26" spans="2:15" ht="16.5" x14ac:dyDescent="0.3">
      <c r="B26" s="44" t="s">
        <v>38</v>
      </c>
      <c r="C26" s="44"/>
      <c r="D26" s="14">
        <v>84</v>
      </c>
      <c r="E26" s="17"/>
      <c r="F26" s="17"/>
      <c r="G26" s="17"/>
      <c r="H26" s="1"/>
      <c r="I26" s="1"/>
      <c r="J26" s="1"/>
      <c r="M26" s="18"/>
    </row>
    <row r="27" spans="2:15" ht="16.5" x14ac:dyDescent="0.3">
      <c r="B27" s="44" t="s">
        <v>39</v>
      </c>
      <c r="C27" s="44"/>
      <c r="D27" s="14">
        <v>7</v>
      </c>
      <c r="E27" s="17"/>
      <c r="F27" s="17"/>
      <c r="G27" s="17"/>
      <c r="H27" s="1"/>
      <c r="I27" s="1"/>
      <c r="J27" s="1"/>
      <c r="M27" s="19"/>
    </row>
    <row r="28" spans="2:15" ht="16.5" x14ac:dyDescent="0.3">
      <c r="B28" s="1"/>
      <c r="C28" s="2"/>
      <c r="D28" s="17"/>
      <c r="E28" s="17"/>
      <c r="F28" s="17"/>
      <c r="G28" s="17"/>
      <c r="H28" s="1"/>
      <c r="I28" s="1"/>
      <c r="J28" s="1"/>
    </row>
    <row r="29" spans="2:15" ht="18" x14ac:dyDescent="0.35">
      <c r="B29" s="9" t="s">
        <v>40</v>
      </c>
      <c r="C29" s="2"/>
      <c r="D29" s="2"/>
      <c r="E29" s="2"/>
      <c r="F29" s="2"/>
      <c r="G29" s="2"/>
      <c r="H29" s="1"/>
      <c r="I29" s="1"/>
      <c r="J29" s="1"/>
    </row>
    <row r="30" spans="2:15" ht="16.5" x14ac:dyDescent="0.3">
      <c r="B30" s="1"/>
      <c r="C30" s="2"/>
      <c r="D30" s="2"/>
      <c r="E30" s="2"/>
      <c r="F30" s="2"/>
      <c r="G30" s="2"/>
      <c r="H30" s="1"/>
      <c r="I30" s="1"/>
      <c r="J30" s="1"/>
    </row>
    <row r="31" spans="2:15" ht="33" x14ac:dyDescent="0.25">
      <c r="B31" s="20" t="s">
        <v>41</v>
      </c>
      <c r="C31" s="20" t="s">
        <v>42</v>
      </c>
      <c r="D31" s="20" t="s">
        <v>43</v>
      </c>
      <c r="E31" s="59" t="s">
        <v>44</v>
      </c>
      <c r="F31" s="59"/>
      <c r="G31" s="59" t="s">
        <v>45</v>
      </c>
      <c r="H31" s="60"/>
      <c r="I31" s="20" t="s">
        <v>46</v>
      </c>
      <c r="J31" s="20" t="s">
        <v>47</v>
      </c>
      <c r="L31" s="21" t="s">
        <v>48</v>
      </c>
      <c r="M31" s="21" t="s">
        <v>49</v>
      </c>
    </row>
    <row r="32" spans="2:15" ht="16.5" x14ac:dyDescent="0.3">
      <c r="B32" s="22" t="s">
        <v>53</v>
      </c>
      <c r="C32" s="22" t="s">
        <v>52</v>
      </c>
      <c r="D32" s="23">
        <v>17.149999999999999</v>
      </c>
      <c r="E32" s="66" t="s">
        <v>54</v>
      </c>
      <c r="F32" s="67"/>
      <c r="G32" s="66" t="s">
        <v>50</v>
      </c>
      <c r="H32" s="66"/>
      <c r="I32" s="22" t="s">
        <v>51</v>
      </c>
      <c r="J32" s="24">
        <v>9</v>
      </c>
      <c r="L32" s="23">
        <v>16.190000000000001</v>
      </c>
      <c r="M32" s="42">
        <f>D32-L32</f>
        <v>0.9599999999999973</v>
      </c>
      <c r="N32" s="25"/>
      <c r="O32" s="25"/>
    </row>
    <row r="33" spans="2:15" ht="16.5" x14ac:dyDescent="0.3">
      <c r="B33" s="22" t="s">
        <v>55</v>
      </c>
      <c r="C33" s="22" t="s">
        <v>52</v>
      </c>
      <c r="D33" s="23">
        <v>15.57</v>
      </c>
      <c r="E33" s="66" t="s">
        <v>54</v>
      </c>
      <c r="F33" s="67"/>
      <c r="G33" s="66" t="s">
        <v>50</v>
      </c>
      <c r="H33" s="66"/>
      <c r="I33" s="22" t="s">
        <v>51</v>
      </c>
      <c r="J33" s="24">
        <v>13</v>
      </c>
      <c r="L33" s="23">
        <v>15.57</v>
      </c>
      <c r="M33" s="26">
        <f t="shared" ref="M33" si="0">D33-L33</f>
        <v>0</v>
      </c>
      <c r="N33" s="25"/>
      <c r="O33" s="25"/>
    </row>
  </sheetData>
  <mergeCells count="37">
    <mergeCell ref="E32:F32"/>
    <mergeCell ref="G32:H32"/>
    <mergeCell ref="E33:F33"/>
    <mergeCell ref="G33:H33"/>
    <mergeCell ref="E31:F31"/>
    <mergeCell ref="G31:H31"/>
    <mergeCell ref="B18:C18"/>
    <mergeCell ref="D18:G18"/>
    <mergeCell ref="B19:C19"/>
    <mergeCell ref="D19:G19"/>
    <mergeCell ref="B20:C20"/>
    <mergeCell ref="D20:G20"/>
    <mergeCell ref="B21:C21"/>
    <mergeCell ref="D21:G21"/>
    <mergeCell ref="B25:C25"/>
    <mergeCell ref="B26:C26"/>
    <mergeCell ref="B27:C27"/>
    <mergeCell ref="B14:C14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3:C13"/>
    <mergeCell ref="B2:J2"/>
    <mergeCell ref="C4:J4"/>
    <mergeCell ref="B8:C8"/>
    <mergeCell ref="D8:E8"/>
    <mergeCell ref="G8:H8"/>
    <mergeCell ref="I8:J8"/>
  </mergeCells>
  <dataValidations count="2">
    <dataValidation allowBlank="1" showInputMessage="1" showErrorMessage="1" prompt="Origen y Destino como LOCALIDAD" sqref="E31:F31 E32:H33"/>
    <dataValidation allowBlank="1" showInputMessage="1" showErrorMessage="1" prompt="Nombre de fantasía del servicio" sqref="J31:J3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F41" sqref="F41"/>
    </sheetView>
  </sheetViews>
  <sheetFormatPr baseColWidth="10" defaultRowHeight="15" x14ac:dyDescent="0.25"/>
  <cols>
    <col min="4" max="4" width="13.42578125" customWidth="1"/>
    <col min="5" max="5" width="19.42578125" customWidth="1"/>
    <col min="6" max="6" width="16.42578125" customWidth="1"/>
  </cols>
  <sheetData>
    <row r="2" spans="2:9" ht="21" x14ac:dyDescent="0.25">
      <c r="B2" s="68" t="str">
        <f>"PROGRAMA DE OPERACIÓN DEL SERVICIO ("&amp;B7&amp;" - "&amp;C7&amp;")"</f>
        <v>PROGRAMA DE OPERACIÓN DEL SERVICIO (1VN - REGRESO)</v>
      </c>
      <c r="C2" s="68"/>
      <c r="D2" s="68"/>
      <c r="E2" s="68"/>
      <c r="F2" s="68"/>
      <c r="G2" s="68"/>
      <c r="H2" s="68"/>
      <c r="I2" s="68"/>
    </row>
    <row r="4" spans="2:9" x14ac:dyDescent="0.25">
      <c r="B4" s="27" t="s">
        <v>56</v>
      </c>
      <c r="C4" s="27"/>
      <c r="D4" s="27"/>
      <c r="E4" s="27"/>
      <c r="F4" s="27"/>
      <c r="G4" s="27"/>
      <c r="H4" s="27"/>
      <c r="I4" s="27"/>
    </row>
    <row r="6" spans="2:9" x14ac:dyDescent="0.25">
      <c r="B6" s="28" t="s">
        <v>41</v>
      </c>
      <c r="C6" s="28" t="s">
        <v>42</v>
      </c>
      <c r="D6" s="28" t="s">
        <v>44</v>
      </c>
      <c r="E6" s="28" t="s">
        <v>45</v>
      </c>
      <c r="F6" s="28" t="s">
        <v>57</v>
      </c>
      <c r="G6" s="29"/>
    </row>
    <row r="7" spans="2:9" ht="45" x14ac:dyDescent="0.25">
      <c r="B7" s="30" t="s">
        <v>53</v>
      </c>
      <c r="C7" s="30" t="s">
        <v>58</v>
      </c>
      <c r="D7" s="30" t="str">
        <f>'Operador PA'!E32</f>
        <v>Universidad de Magallanes</v>
      </c>
      <c r="E7" s="30" t="str">
        <f>'Operador PA'!G32</f>
        <v>Archipiélago de Chiloé</v>
      </c>
      <c r="F7" s="30" t="str">
        <f>TAPA!I12</f>
        <v>NORMAL</v>
      </c>
      <c r="G7" s="29"/>
    </row>
    <row r="9" spans="2:9" x14ac:dyDescent="0.25">
      <c r="B9" s="27" t="s">
        <v>59</v>
      </c>
      <c r="C9" s="27"/>
      <c r="D9" s="27"/>
      <c r="E9" s="27"/>
      <c r="F9" s="27"/>
      <c r="G9" s="27"/>
      <c r="H9" s="27"/>
      <c r="I9" s="27"/>
    </row>
    <row r="11" spans="2:9" x14ac:dyDescent="0.25">
      <c r="B11" s="69" t="s">
        <v>60</v>
      </c>
      <c r="C11" s="69" t="s">
        <v>61</v>
      </c>
      <c r="D11" s="70">
        <v>43318</v>
      </c>
      <c r="E11" s="71"/>
    </row>
    <row r="12" spans="2:9" ht="30" x14ac:dyDescent="0.25">
      <c r="B12" s="69"/>
      <c r="C12" s="69"/>
      <c r="D12" s="31" t="s">
        <v>62</v>
      </c>
      <c r="E12" s="31" t="s">
        <v>63</v>
      </c>
    </row>
    <row r="13" spans="2:9" ht="15.75" x14ac:dyDescent="0.25">
      <c r="B13" s="32">
        <v>0</v>
      </c>
      <c r="C13" s="33" t="s">
        <v>64</v>
      </c>
      <c r="D13" s="34"/>
      <c r="E13" s="35"/>
    </row>
    <row r="14" spans="2:9" ht="15.75" x14ac:dyDescent="0.25">
      <c r="B14" s="36">
        <v>1</v>
      </c>
      <c r="C14" s="37" t="s">
        <v>65</v>
      </c>
      <c r="D14" s="38"/>
      <c r="E14" s="39"/>
    </row>
    <row r="15" spans="2:9" ht="15.75" x14ac:dyDescent="0.25">
      <c r="B15" s="32">
        <v>2</v>
      </c>
      <c r="C15" s="33" t="s">
        <v>66</v>
      </c>
      <c r="D15" s="34"/>
      <c r="E15" s="35"/>
    </row>
    <row r="16" spans="2:9" ht="15.75" x14ac:dyDescent="0.25">
      <c r="B16" s="36">
        <v>3</v>
      </c>
      <c r="C16" s="37" t="s">
        <v>67</v>
      </c>
      <c r="D16" s="38"/>
      <c r="E16" s="39"/>
    </row>
    <row r="17" spans="2:5" ht="15.75" x14ac:dyDescent="0.25">
      <c r="B17" s="32">
        <v>4</v>
      </c>
      <c r="C17" s="33" t="s">
        <v>68</v>
      </c>
      <c r="D17" s="34"/>
      <c r="E17" s="35"/>
    </row>
    <row r="18" spans="2:5" ht="15.75" x14ac:dyDescent="0.25">
      <c r="B18" s="36">
        <v>5</v>
      </c>
      <c r="C18" s="37" t="s">
        <v>69</v>
      </c>
      <c r="D18" s="38"/>
      <c r="E18" s="39"/>
    </row>
    <row r="19" spans="2:5" ht="15.75" x14ac:dyDescent="0.25">
      <c r="B19" s="32">
        <v>6</v>
      </c>
      <c r="C19" s="33" t="s">
        <v>70</v>
      </c>
      <c r="D19" s="34"/>
      <c r="E19" s="35"/>
    </row>
    <row r="20" spans="2:5" ht="15.75" x14ac:dyDescent="0.25">
      <c r="B20" s="36">
        <v>7</v>
      </c>
      <c r="C20" s="37" t="s">
        <v>71</v>
      </c>
      <c r="D20" s="38"/>
      <c r="E20" s="39"/>
    </row>
    <row r="21" spans="2:5" ht="15.75" x14ac:dyDescent="0.25">
      <c r="B21" s="32">
        <v>8</v>
      </c>
      <c r="C21" s="33" t="s">
        <v>72</v>
      </c>
      <c r="D21" s="34"/>
      <c r="E21" s="35"/>
    </row>
    <row r="22" spans="2:5" ht="15.75" x14ac:dyDescent="0.25">
      <c r="B22" s="36">
        <v>9</v>
      </c>
      <c r="C22" s="37" t="s">
        <v>73</v>
      </c>
      <c r="D22" s="38"/>
      <c r="E22" s="39"/>
    </row>
    <row r="23" spans="2:5" ht="15.75" x14ac:dyDescent="0.25">
      <c r="B23" s="32">
        <v>10</v>
      </c>
      <c r="C23" s="33" t="s">
        <v>74</v>
      </c>
      <c r="D23" s="34"/>
      <c r="E23" s="35"/>
    </row>
    <row r="24" spans="2:5" ht="15.75" x14ac:dyDescent="0.25">
      <c r="B24" s="36">
        <v>11</v>
      </c>
      <c r="C24" s="37" t="s">
        <v>75</v>
      </c>
      <c r="D24" s="38"/>
      <c r="E24" s="39"/>
    </row>
    <row r="25" spans="2:5" ht="15.75" x14ac:dyDescent="0.25">
      <c r="B25" s="32">
        <v>12</v>
      </c>
      <c r="C25" s="33" t="s">
        <v>76</v>
      </c>
      <c r="D25" s="34"/>
      <c r="E25" s="35"/>
    </row>
    <row r="26" spans="2:5" ht="15.75" x14ac:dyDescent="0.25">
      <c r="B26" s="36">
        <v>13</v>
      </c>
      <c r="C26" s="37" t="s">
        <v>77</v>
      </c>
      <c r="D26" s="38"/>
      <c r="E26" s="39"/>
    </row>
    <row r="27" spans="2:5" ht="15.75" x14ac:dyDescent="0.25">
      <c r="B27" s="32">
        <v>14</v>
      </c>
      <c r="C27" s="33" t="s">
        <v>78</v>
      </c>
      <c r="D27" s="34"/>
      <c r="E27" s="35"/>
    </row>
    <row r="28" spans="2:5" ht="15.75" x14ac:dyDescent="0.25">
      <c r="B28" s="36">
        <v>15</v>
      </c>
      <c r="C28" s="37" t="s">
        <v>79</v>
      </c>
      <c r="D28" s="38"/>
      <c r="E28" s="39"/>
    </row>
    <row r="29" spans="2:5" ht="15.75" x14ac:dyDescent="0.25">
      <c r="B29" s="32">
        <v>16</v>
      </c>
      <c r="C29" s="33" t="s">
        <v>80</v>
      </c>
      <c r="D29" s="34"/>
      <c r="E29" s="35"/>
    </row>
    <row r="30" spans="2:5" ht="15.75" x14ac:dyDescent="0.25">
      <c r="B30" s="36">
        <v>17</v>
      </c>
      <c r="C30" s="37" t="s">
        <v>81</v>
      </c>
      <c r="D30" s="38"/>
      <c r="E30" s="39"/>
    </row>
    <row r="31" spans="2:5" ht="15.75" x14ac:dyDescent="0.25">
      <c r="B31" s="32">
        <v>18</v>
      </c>
      <c r="C31" s="33" t="s">
        <v>82</v>
      </c>
      <c r="D31" s="34"/>
      <c r="E31" s="35"/>
    </row>
    <row r="32" spans="2:5" ht="15.75" x14ac:dyDescent="0.25">
      <c r="B32" s="36">
        <v>19</v>
      </c>
      <c r="C32" s="37" t="s">
        <v>83</v>
      </c>
      <c r="D32" s="38"/>
      <c r="E32" s="39"/>
    </row>
    <row r="33" spans="2:5" ht="15.75" x14ac:dyDescent="0.25">
      <c r="B33" s="32">
        <v>20</v>
      </c>
      <c r="C33" s="33" t="s">
        <v>84</v>
      </c>
      <c r="D33" s="34"/>
      <c r="E33" s="35"/>
    </row>
    <row r="34" spans="2:5" ht="15.75" x14ac:dyDescent="0.25">
      <c r="B34" s="36">
        <v>21</v>
      </c>
      <c r="C34" s="37" t="s">
        <v>85</v>
      </c>
      <c r="D34" s="38"/>
      <c r="E34" s="39"/>
    </row>
    <row r="35" spans="2:5" ht="15.75" x14ac:dyDescent="0.25">
      <c r="B35" s="32">
        <v>22</v>
      </c>
      <c r="C35" s="33" t="s">
        <v>86</v>
      </c>
      <c r="D35" s="34"/>
      <c r="E35" s="35"/>
    </row>
    <row r="36" spans="2:5" ht="15.75" x14ac:dyDescent="0.25">
      <c r="B36" s="36">
        <v>23</v>
      </c>
      <c r="C36" s="37" t="s">
        <v>87</v>
      </c>
      <c r="D36" s="38" t="s">
        <v>88</v>
      </c>
      <c r="E36" s="39">
        <v>0</v>
      </c>
    </row>
    <row r="37" spans="2:5" ht="15.75" x14ac:dyDescent="0.25">
      <c r="B37" s="32" t="s">
        <v>89</v>
      </c>
      <c r="C37" s="33"/>
      <c r="D37" s="40" t="s">
        <v>90</v>
      </c>
      <c r="E37" s="41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3" priority="2">
      <formula>D7=""</formula>
    </cfRule>
  </conditionalFormatting>
  <conditionalFormatting sqref="E7">
    <cfRule type="expression" dxfId="2" priority="1">
      <formula>E7=""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6" zoomScale="90" zoomScaleNormal="90" workbookViewId="0">
      <selection activeCell="K25" sqref="K25"/>
    </sheetView>
  </sheetViews>
  <sheetFormatPr baseColWidth="10" defaultRowHeight="15" x14ac:dyDescent="0.25"/>
  <cols>
    <col min="4" max="4" width="19.140625" bestFit="1" customWidth="1"/>
    <col min="5" max="5" width="10.5703125" bestFit="1" customWidth="1"/>
    <col min="6" max="6" width="15.85546875" bestFit="1" customWidth="1"/>
  </cols>
  <sheetData>
    <row r="2" spans="2:9" ht="21" x14ac:dyDescent="0.25">
      <c r="B2" s="68" t="str">
        <f>"PROGRAMA DE OPERACIÓN DEL SERVICIO ("&amp;B7&amp;" - "&amp;C7&amp;")"</f>
        <v>PROGRAMA DE OPERACIÓN DEL SERVICIO (6VVN - REGRESO)</v>
      </c>
      <c r="C2" s="68"/>
      <c r="D2" s="68"/>
      <c r="E2" s="68"/>
      <c r="F2" s="68"/>
      <c r="G2" s="68"/>
      <c r="H2" s="68"/>
      <c r="I2" s="68"/>
    </row>
    <row r="4" spans="2:9" x14ac:dyDescent="0.25">
      <c r="B4" s="27" t="s">
        <v>56</v>
      </c>
      <c r="C4" s="27"/>
      <c r="D4" s="27"/>
      <c r="E4" s="27"/>
      <c r="F4" s="27"/>
      <c r="G4" s="27"/>
      <c r="H4" s="27"/>
      <c r="I4" s="27"/>
    </row>
    <row r="6" spans="2:9" x14ac:dyDescent="0.25">
      <c r="B6" s="28" t="s">
        <v>41</v>
      </c>
      <c r="C6" s="28" t="s">
        <v>42</v>
      </c>
      <c r="D6" s="28" t="s">
        <v>44</v>
      </c>
      <c r="E6" s="28" t="s">
        <v>45</v>
      </c>
      <c r="F6" s="28" t="s">
        <v>57</v>
      </c>
      <c r="G6" s="29"/>
    </row>
    <row r="7" spans="2:9" ht="45" x14ac:dyDescent="0.25">
      <c r="B7" s="30" t="s">
        <v>55</v>
      </c>
      <c r="C7" s="30" t="s">
        <v>58</v>
      </c>
      <c r="D7" s="30" t="str">
        <f>'Operador PA'!E33</f>
        <v>Universidad de Magallanes</v>
      </c>
      <c r="E7" s="30" t="str">
        <f>'Operador PA'!G33</f>
        <v>Archipiélago de Chiloé</v>
      </c>
      <c r="F7" s="30" t="str">
        <f>TAPA!I12</f>
        <v>NORMAL</v>
      </c>
      <c r="G7" s="29"/>
    </row>
    <row r="9" spans="2:9" x14ac:dyDescent="0.25">
      <c r="B9" s="27" t="s">
        <v>59</v>
      </c>
      <c r="C9" s="27"/>
      <c r="D9" s="27"/>
      <c r="E9" s="27"/>
      <c r="F9" s="27"/>
      <c r="G9" s="27"/>
      <c r="H9" s="27"/>
      <c r="I9" s="27"/>
    </row>
    <row r="11" spans="2:9" x14ac:dyDescent="0.25">
      <c r="B11" s="69" t="s">
        <v>60</v>
      </c>
      <c r="C11" s="69" t="s">
        <v>61</v>
      </c>
      <c r="D11" s="70">
        <v>43318</v>
      </c>
      <c r="E11" s="71"/>
    </row>
    <row r="12" spans="2:9" ht="30" x14ac:dyDescent="0.25">
      <c r="B12" s="69"/>
      <c r="C12" s="69"/>
      <c r="D12" s="31" t="s">
        <v>62</v>
      </c>
      <c r="E12" s="31" t="s">
        <v>63</v>
      </c>
    </row>
    <row r="13" spans="2:9" ht="15.75" x14ac:dyDescent="0.25">
      <c r="B13" s="32">
        <v>0</v>
      </c>
      <c r="C13" s="33" t="s">
        <v>64</v>
      </c>
      <c r="D13" s="34"/>
      <c r="E13" s="35"/>
    </row>
    <row r="14" spans="2:9" ht="15.75" x14ac:dyDescent="0.25">
      <c r="B14" s="36">
        <v>1</v>
      </c>
      <c r="C14" s="37" t="s">
        <v>65</v>
      </c>
      <c r="D14" s="38"/>
      <c r="E14" s="39"/>
    </row>
    <row r="15" spans="2:9" ht="15.75" x14ac:dyDescent="0.25">
      <c r="B15" s="32">
        <v>2</v>
      </c>
      <c r="C15" s="33" t="s">
        <v>66</v>
      </c>
      <c r="D15" s="34"/>
      <c r="E15" s="35"/>
    </row>
    <row r="16" spans="2:9" ht="15.75" x14ac:dyDescent="0.25">
      <c r="B16" s="36">
        <v>3</v>
      </c>
      <c r="C16" s="37" t="s">
        <v>67</v>
      </c>
      <c r="D16" s="38"/>
      <c r="E16" s="39"/>
    </row>
    <row r="17" spans="2:5" ht="15.75" x14ac:dyDescent="0.25">
      <c r="B17" s="32">
        <v>4</v>
      </c>
      <c r="C17" s="33" t="s">
        <v>68</v>
      </c>
      <c r="D17" s="34"/>
      <c r="E17" s="35"/>
    </row>
    <row r="18" spans="2:5" ht="15.75" x14ac:dyDescent="0.25">
      <c r="B18" s="36">
        <v>5</v>
      </c>
      <c r="C18" s="37" t="s">
        <v>69</v>
      </c>
      <c r="D18" s="38"/>
      <c r="E18" s="39"/>
    </row>
    <row r="19" spans="2:5" ht="15.75" x14ac:dyDescent="0.25">
      <c r="B19" s="32">
        <v>6</v>
      </c>
      <c r="C19" s="33" t="s">
        <v>70</v>
      </c>
      <c r="D19" s="34"/>
      <c r="E19" s="35"/>
    </row>
    <row r="20" spans="2:5" ht="15.75" x14ac:dyDescent="0.25">
      <c r="B20" s="36">
        <v>7</v>
      </c>
      <c r="C20" s="37" t="s">
        <v>71</v>
      </c>
      <c r="D20" s="38"/>
      <c r="E20" s="39"/>
    </row>
    <row r="21" spans="2:5" ht="15.75" x14ac:dyDescent="0.25">
      <c r="B21" s="32">
        <v>8</v>
      </c>
      <c r="C21" s="33" t="s">
        <v>72</v>
      </c>
      <c r="D21" s="34"/>
      <c r="E21" s="35"/>
    </row>
    <row r="22" spans="2:5" ht="15.75" x14ac:dyDescent="0.25">
      <c r="B22" s="36">
        <v>9</v>
      </c>
      <c r="C22" s="37" t="s">
        <v>73</v>
      </c>
      <c r="D22" s="38"/>
      <c r="E22" s="39"/>
    </row>
    <row r="23" spans="2:5" ht="15.75" x14ac:dyDescent="0.25">
      <c r="B23" s="32">
        <v>10</v>
      </c>
      <c r="C23" s="33" t="s">
        <v>74</v>
      </c>
      <c r="D23" s="34"/>
      <c r="E23" s="35"/>
    </row>
    <row r="24" spans="2:5" ht="15.75" x14ac:dyDescent="0.25">
      <c r="B24" s="36">
        <v>11</v>
      </c>
      <c r="C24" s="37" t="s">
        <v>75</v>
      </c>
      <c r="D24" s="38"/>
      <c r="E24" s="39"/>
    </row>
    <row r="25" spans="2:5" ht="15.75" x14ac:dyDescent="0.25">
      <c r="B25" s="32">
        <v>12</v>
      </c>
      <c r="C25" s="33" t="s">
        <v>76</v>
      </c>
      <c r="D25" s="34"/>
      <c r="E25" s="35"/>
    </row>
    <row r="26" spans="2:5" ht="15.75" x14ac:dyDescent="0.25">
      <c r="B26" s="36">
        <v>13</v>
      </c>
      <c r="C26" s="37" t="s">
        <v>77</v>
      </c>
      <c r="D26" s="38"/>
      <c r="E26" s="39"/>
    </row>
    <row r="27" spans="2:5" ht="15.75" x14ac:dyDescent="0.25">
      <c r="B27" s="32">
        <v>14</v>
      </c>
      <c r="C27" s="33" t="s">
        <v>78</v>
      </c>
      <c r="D27" s="34"/>
      <c r="E27" s="35"/>
    </row>
    <row r="28" spans="2:5" ht="15.75" x14ac:dyDescent="0.25">
      <c r="B28" s="36">
        <v>15</v>
      </c>
      <c r="C28" s="37" t="s">
        <v>79</v>
      </c>
      <c r="D28" s="38"/>
      <c r="E28" s="39"/>
    </row>
    <row r="29" spans="2:5" ht="15.75" x14ac:dyDescent="0.25">
      <c r="B29" s="32">
        <v>16</v>
      </c>
      <c r="C29" s="33" t="s">
        <v>80</v>
      </c>
      <c r="D29" s="34"/>
      <c r="E29" s="35"/>
    </row>
    <row r="30" spans="2:5" ht="15.75" x14ac:dyDescent="0.25">
      <c r="B30" s="36">
        <v>17</v>
      </c>
      <c r="C30" s="37" t="s">
        <v>81</v>
      </c>
      <c r="D30" s="38"/>
      <c r="E30" s="39"/>
    </row>
    <row r="31" spans="2:5" ht="15.75" x14ac:dyDescent="0.25">
      <c r="B31" s="32">
        <v>18</v>
      </c>
      <c r="C31" s="33" t="s">
        <v>82</v>
      </c>
      <c r="D31" s="34"/>
      <c r="E31" s="35"/>
    </row>
    <row r="32" spans="2:5" ht="15.75" x14ac:dyDescent="0.25">
      <c r="B32" s="36">
        <v>19</v>
      </c>
      <c r="C32" s="37" t="s">
        <v>83</v>
      </c>
      <c r="D32" s="38"/>
      <c r="E32" s="39"/>
    </row>
    <row r="33" spans="2:5" ht="15.75" x14ac:dyDescent="0.25">
      <c r="B33" s="32">
        <v>20</v>
      </c>
      <c r="C33" s="33" t="s">
        <v>84</v>
      </c>
      <c r="D33" s="34"/>
      <c r="E33" s="35"/>
    </row>
    <row r="34" spans="2:5" ht="15.75" x14ac:dyDescent="0.25">
      <c r="B34" s="36">
        <v>21</v>
      </c>
      <c r="C34" s="37" t="s">
        <v>85</v>
      </c>
      <c r="D34" s="38"/>
      <c r="E34" s="39"/>
    </row>
    <row r="35" spans="2:5" ht="15.75" x14ac:dyDescent="0.25">
      <c r="B35" s="32">
        <v>22</v>
      </c>
      <c r="C35" s="33" t="s">
        <v>86</v>
      </c>
      <c r="D35" s="34"/>
      <c r="E35" s="35"/>
    </row>
    <row r="36" spans="2:5" ht="15.75" x14ac:dyDescent="0.25">
      <c r="B36" s="36">
        <v>23</v>
      </c>
      <c r="C36" s="37" t="s">
        <v>87</v>
      </c>
      <c r="D36" s="38" t="s">
        <v>88</v>
      </c>
      <c r="E36" s="39">
        <v>0</v>
      </c>
    </row>
    <row r="37" spans="2:5" ht="15.75" x14ac:dyDescent="0.25">
      <c r="B37" s="32" t="s">
        <v>89</v>
      </c>
      <c r="C37" s="33"/>
      <c r="D37" s="40" t="s">
        <v>90</v>
      </c>
      <c r="E37" s="41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" priority="2">
      <formula>D7=""</formula>
    </cfRule>
  </conditionalFormatting>
  <conditionalFormatting sqref="E7">
    <cfRule type="expression" dxfId="0" priority="1">
      <formula>E7=""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TAPA</vt:lpstr>
      <vt:lpstr>Operador PA</vt:lpstr>
      <vt:lpstr>1VN-R</vt:lpstr>
      <vt:lpstr>6VVN-R</vt:lpstr>
    </vt:vector>
  </TitlesOfParts>
  <Company>Subsecretaria de Transportes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Arellano Chavez</dc:creator>
  <cp:lastModifiedBy>Karina Arellano Chavez</cp:lastModifiedBy>
  <dcterms:created xsi:type="dcterms:W3CDTF">2018-08-13T15:46:26Z</dcterms:created>
  <dcterms:modified xsi:type="dcterms:W3CDTF">2018-08-14T18:25:50Z</dcterms:modified>
</cp:coreProperties>
</file>